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1.07 VFMVFC\1. Report\2022\3. Mar\QUARTERLY\FMS\"/>
    </mc:Choice>
  </mc:AlternateContent>
  <xr:revisionPtr revIDLastSave="0" documentId="13_ncr:1_{05EBB7F9-ED0F-4706-826A-4290FF0E90BE}" xr6:coauthVersionLast="47" xr6:coauthVersionMax="47" xr10:uidLastSave="{00000000-0000-0000-0000-000000000000}"/>
  <bookViews>
    <workbookView xWindow="-110" yWindow="-110" windowWidth="19420" windowHeight="10420" xr2:uid="{00000000-000D-0000-FFFF-FFFF00000000}"/>
  </bookViews>
  <sheets>
    <sheet name="TONGQUAN" sheetId="1" r:id="rId1"/>
    <sheet name="BCthunhap" sheetId="34" r:id="rId2"/>
    <sheet name="BCtinhhinhtaichinh" sheetId="42" r:id="rId3"/>
    <sheet name="BCLCTT_06262" sheetId="38" r:id="rId4"/>
    <sheet name="BCTaiSan_06027" sheetId="43" r:id="rId5"/>
    <sheet name="BCKetQuaHoatDong_06028" sheetId="29" r:id="rId6"/>
    <sheet name="BCDanhMucDauTu_06029" sheetId="44" r:id="rId7"/>
    <sheet name="BCHoatDongVay_06026" sheetId="45" r:id="rId8"/>
    <sheet name="Khac_06030" sheetId="32" r:id="rId9"/>
  </sheets>
  <definedNames>
    <definedName name="_xlnm._FilterDatabase" localSheetId="6" hidden="1">BCDanhMucDauTu_06029!$A$18:$J$18</definedName>
    <definedName name="_xlnm._FilterDatabase" localSheetId="5" hidden="1">BCKetQuaHoatDong_06028!$A$18:$I$82</definedName>
    <definedName name="_xlnm._FilterDatabase" localSheetId="3" hidden="1">BCLCTT_06262!$A$17:$G$64</definedName>
    <definedName name="_xlnm._FilterDatabase" localSheetId="4" hidden="1">BCTaiSan_06027!$A$18:$F$18</definedName>
    <definedName name="_xlnm._FilterDatabase" localSheetId="1" hidden="1">BCthunhap!$A$16:$J$77</definedName>
    <definedName name="_xlnm._FilterDatabase" localSheetId="2" hidden="1">BCtinhhinhtaichinh!$A$16:$H$120</definedName>
    <definedName name="_xlnm._FilterDatabase" localSheetId="8" hidden="1">Khac_06030!$A$18:$F$18</definedName>
    <definedName name="addlogo">INDEX(#REF!,MATCH(#REF!,#REF!,0))</definedName>
    <definedName name="_xlnm.Print_Area" localSheetId="6">BCDanhMucDauTu_06029!$A$1:$G$72</definedName>
    <definedName name="_xlnm.Print_Area" localSheetId="7">BCHoatDongVay_06026!$A$1:$K$47</definedName>
    <definedName name="_xlnm.Print_Area" localSheetId="5">BCKetQuaHoatDong_06028!$A:$F</definedName>
    <definedName name="_xlnm.Print_Area" localSheetId="3">BCLCTT_06262!$A$1:$E$80</definedName>
    <definedName name="_xlnm.Print_Area" localSheetId="4">BCTaiSan_06027!$A$1:$H$108</definedName>
    <definedName name="_xlnm.Print_Area" localSheetId="1">BCthunhap!$A$1:$G$95</definedName>
    <definedName name="_xlnm.Print_Area" localSheetId="2">BCtinhhinhtaichinh!$A$1:$F$138</definedName>
    <definedName name="_xlnm.Print_Area" localSheetId="8">Khac_06030!$A$1:$E$67</definedName>
    <definedName name="_xlnm.Print_Area" localSheetId="0">TONGQUAN!$A$1:$K$53</definedName>
    <definedName name="_xlnm.Print_Titles" localSheetId="6">BCDanhMucDauTu_06029!$18:$18</definedName>
    <definedName name="_xlnm.Print_Titles" localSheetId="7">BCHoatDongVay_06026!$17:$18</definedName>
    <definedName name="_xlnm.Print_Titles" localSheetId="5">BCKetQuaHoatDong_06028!$18:$18</definedName>
    <definedName name="_xlnm.Print_Titles" localSheetId="3">BCLCTT_06262!$17:$17</definedName>
    <definedName name="_xlnm.Print_Titles" localSheetId="4">BCTaiSan_06027!$18:$18</definedName>
    <definedName name="_xlnm.Print_Titles" localSheetId="1">BCthunhap!$16:$17</definedName>
    <definedName name="_xlnm.Print_Titles" localSheetId="2">BCtinhhinhtaichinh!$16:$16</definedName>
    <definedName name="_xlnm.Print_Titles" localSheetId="8">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44" l="1"/>
  <c r="G57" i="44" s="1"/>
  <c r="F51" i="44"/>
  <c r="F57" i="44" s="1"/>
  <c r="F77" i="29"/>
  <c r="E77" i="29"/>
  <c r="D77" i="29"/>
  <c r="G11" i="45" l="1"/>
  <c r="I46" i="45" l="1"/>
  <c r="I45" i="45"/>
  <c r="A46" i="45"/>
  <c r="A45" i="45"/>
  <c r="G14" i="45"/>
  <c r="G13" i="45"/>
  <c r="G12" i="45"/>
  <c r="G10" i="45"/>
  <c r="G9" i="45"/>
  <c r="G8" i="45"/>
  <c r="G7" i="45"/>
  <c r="A5" i="45"/>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E17" i="38" l="1"/>
  <c r="D17" i="38"/>
  <c r="B14" i="38"/>
  <c r="B12" i="38"/>
  <c r="B10" i="38"/>
  <c r="B13" i="38"/>
  <c r="B11" i="38"/>
  <c r="B9" i="38"/>
  <c r="B8" i="38"/>
  <c r="B7" i="38"/>
  <c r="A4" i="38"/>
  <c r="D14" i="34" l="1"/>
  <c r="D12" i="34"/>
  <c r="D10" i="34"/>
  <c r="D13" i="34"/>
  <c r="D11" i="34"/>
  <c r="D9" i="34"/>
  <c r="D8" i="34"/>
  <c r="D7" i="34"/>
  <c r="A5" i="34"/>
  <c r="D17" i="34" l="1"/>
  <c r="D67" i="32" l="1"/>
  <c r="D66" i="32"/>
  <c r="A67" i="32"/>
  <c r="A66" i="32"/>
  <c r="A65" i="32"/>
  <c r="D55" i="32"/>
  <c r="D54" i="32"/>
  <c r="A55" i="32"/>
  <c r="A54" i="32"/>
  <c r="C14" i="32"/>
  <c r="C12" i="32"/>
  <c r="C10" i="32"/>
  <c r="C13" i="32"/>
  <c r="C11" i="32"/>
  <c r="C9" i="32"/>
  <c r="C8" i="32"/>
  <c r="C7" i="32"/>
  <c r="A5" i="32"/>
  <c r="E18" i="32"/>
  <c r="D18" i="32"/>
  <c r="D96" i="29" l="1"/>
  <c r="D95" i="29"/>
  <c r="A96" i="29"/>
  <c r="A95" i="29"/>
  <c r="A94" i="29"/>
  <c r="D86" i="29"/>
  <c r="D85" i="29"/>
  <c r="A86" i="29"/>
  <c r="A85" i="29"/>
  <c r="C14" i="29"/>
  <c r="C12" i="29"/>
  <c r="C10" i="29"/>
  <c r="C13" i="29"/>
  <c r="C11" i="29"/>
  <c r="C9" i="29"/>
  <c r="A5" i="29"/>
  <c r="C8" i="29"/>
  <c r="C7" i="29"/>
  <c r="F19" i="1" l="1"/>
  <c r="I44" i="45" l="1"/>
  <c r="D65" i="32"/>
  <c r="D94" i="29"/>
</calcChain>
</file>

<file path=xl/sharedStrings.xml><?xml version="1.0" encoding="utf-8"?>
<sst xmlns="http://schemas.openxmlformats.org/spreadsheetml/2006/main" count="1170" uniqueCount="872">
  <si>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</si>
  <si>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</si>
  <si>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</si>
  <si>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</si>
  <si>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</si>
  <si>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</si>
  <si>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</si>
  <si>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</si>
  <si>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</si>
  <si>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</si>
  <si>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</si>
  <si>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</si>
  <si>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</si>
  <si>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</si>
  <si>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</si>
  <si>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</si>
  <si>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</si>
  <si>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</si>
  <si>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</si>
  <si>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</si>
  <si>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</si>
  <si>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</si>
  <si>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</si>
  <si>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</si>
  <si>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</si>
  <si>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</si>
  <si>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</si>
  <si>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</si>
  <si>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</si>
  <si>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</si>
  <si>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</si>
  <si>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</si>
  <si>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</si>
  <si>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</si>
  <si>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</si>
  <si>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</si>
  <si>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</si>
  <si>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</si>
  <si>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</si>
  <si>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</si>
  <si>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</si>
  <si>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</si>
  <si>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</si>
  <si>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</si>
  <si>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</si>
  <si>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</si>
  <si>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</si>
  <si>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</si>
  <si>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</si>
  <si>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</si>
  <si>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</si>
  <si>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</si>
  <si>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</si>
  <si>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</si>
  <si>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</si>
  <si>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</si>
  <si>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</si>
  <si>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</si>
  <si>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</si>
  <si>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</si>
  <si>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</si>
  <si>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</si>
  <si>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</si>
  <si>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</si>
  <si>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</si>
  <si>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</si>
  <si>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</si>
  <si>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</si>
  <si>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</si>
  <si>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</si>
  <si>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</si>
  <si>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</si>
  <si>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</si>
  <si>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</si>
  <si>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</si>
  <si>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</si>
  <si>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</si>
  <si>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</si>
  <si>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</si>
  <si>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</si>
  <si>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</si>
  <si>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</si>
  <si>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</si>
  <si>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</si>
  <si>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</si>
  <si>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</si>
  <si>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</si>
  <si>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</si>
  <si>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</si>
  <si>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</si>
  <si>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</si>
  <si>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</si>
  <si>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</si>
  <si>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</si>
  <si>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</si>
  <si>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</si>
  <si>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</si>
  <si>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</si>
  <si>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</si>
  <si>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</si>
  <si>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</si>
  <si>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</si>
  <si>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</si>
  <si>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</si>
  <si>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</si>
  <si>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</si>
  <si>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</si>
  <si>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</si>
  <si>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</si>
  <si>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</si>
  <si>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</si>
  <si>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</si>
  <si>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</si>
  <si>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</si>
  <si>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</si>
  <si>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</si>
  <si>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</si>
  <si>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</si>
  <si>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</si>
  <si>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</si>
  <si>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</si>
  <si>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</si>
  <si>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</si>
  <si>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</si>
  <si>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</si>
  <si>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</si>
  <si>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</si>
  <si>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</si>
  <si>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</si>
  <si>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</si>
  <si>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</si>
  <si>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</si>
  <si>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</si>
  <si>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</si>
  <si>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</si>
  <si>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</si>
  <si>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</si>
  <si>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</si>
  <si>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</si>
  <si>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</si>
  <si>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</si>
  <si>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</si>
  <si>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</si>
  <si>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</si>
  <si>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</si>
  <si>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</si>
  <si>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</si>
  <si>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</si>
  <si>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</si>
  <si>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</si>
  <si>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</si>
  <si>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</si>
  <si>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</si>
  <si>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</si>
  <si>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</si>
  <si>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</si>
  <si>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</si>
  <si>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</si>
  <si>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</si>
  <si>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</si>
  <si>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</si>
  <si>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</si>
  <si>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</si>
  <si>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</si>
  <si>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</si>
  <si>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</si>
  <si>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</si>
  <si>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</si>
  <si>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</si>
  <si>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</si>
  <si>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</si>
  <si>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</si>
  <si>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</si>
  <si>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</si>
  <si>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</si>
  <si>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</si>
  <si>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</si>
  <si>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</si>
  <si>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</si>
  <si>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</si>
  <si>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</si>
  <si>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</si>
  <si>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</si>
  <si>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</si>
  <si>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</si>
  <si>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</si>
  <si>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</si>
  <si>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</si>
  <si>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</si>
  <si>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</si>
  <si>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</si>
  <si>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</si>
  <si>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</si>
  <si>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</si>
  <si>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</si>
  <si>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</si>
  <si>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</si>
  <si>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</si>
  <si>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</si>
  <si>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</si>
  <si>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</si>
  <si>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</si>
  <si>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</si>
  <si>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</si>
  <si>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</si>
  <si>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</si>
  <si>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</si>
  <si>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</si>
  <si>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</si>
  <si>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</si>
  <si>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</si>
  <si>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</si>
  <si>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</si>
  <si>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</si>
  <si>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</si>
  <si>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</si>
  <si>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</si>
  <si>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</si>
  <si>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</si>
  <si>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</si>
  <si>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</si>
  <si>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Lũy kế từ đầu năm
Accumulated from beginning of year</t>
  </si>
  <si>
    <t>03.4</t>
  </si>
  <si>
    <t>Tiền lãi hợp đồng mua lại đảo ngược được nhận
Reverse repo contract interest received</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</si>
  <si>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</si>
  <si>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</si>
  <si>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</si>
  <si>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</si>
  <si>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</si>
  <si>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</si>
  <si>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</si>
  <si>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</si>
  <si>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</si>
  <si>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</si>
  <si>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</si>
  <si>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</si>
  <si>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</si>
  <si>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</si>
  <si>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</si>
  <si>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</si>
  <si>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</si>
  <si>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</si>
  <si>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</si>
  <si>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</si>
  <si>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</si>
  <si>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</si>
  <si>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</si>
  <si>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</si>
  <si>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</si>
  <si>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</si>
  <si>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</si>
  <si>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</si>
  <si>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</si>
  <si>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</si>
  <si>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</si>
  <si>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</si>
  <si>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</si>
  <si>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</si>
  <si>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</si>
  <si>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</si>
  <si>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</si>
  <si>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</si>
  <si>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</si>
  <si>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</si>
  <si>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</si>
  <si>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</si>
  <si>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</si>
  <si>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</si>
  <si>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</si>
  <si>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</si>
  <si>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</si>
  <si>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</si>
  <si>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</si>
  <si>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</si>
  <si>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</si>
  <si>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</si>
  <si>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</si>
  <si>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</si>
  <si>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</si>
  <si>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</si>
  <si>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</si>
  <si>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</si>
  <si>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</si>
  <si>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</si>
  <si>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</si>
  <si>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</si>
  <si>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</si>
  <si>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</si>
  <si>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</si>
  <si>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</si>
  <si>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</si>
  <si>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</si>
  <si>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</si>
  <si>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</si>
  <si>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</si>
  <si>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</si>
  <si>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</si>
  <si>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</si>
  <si>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</si>
  <si>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</si>
  <si>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</si>
  <si>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</si>
  <si>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</si>
  <si>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</si>
  <si>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</si>
  <si>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</si>
  <si>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</si>
  <si>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</si>
  <si>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</si>
  <si>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</si>
  <si>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</si>
  <si>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</si>
  <si>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</si>
  <si>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</si>
  <si>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</si>
  <si>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</si>
  <si>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</si>
  <si>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</si>
  <si>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</si>
  <si>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</si>
  <si>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</si>
  <si>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</si>
  <si>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</si>
  <si>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</si>
  <si>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</si>
  <si>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</si>
  <si>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</si>
  <si>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</si>
  <si>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</si>
  <si>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</si>
  <si>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</si>
  <si>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</si>
  <si>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</si>
  <si>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</si>
  <si>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</si>
  <si>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</si>
  <si>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</si>
  <si>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</si>
  <si>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</si>
  <si>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</si>
  <si>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</si>
  <si>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</si>
  <si>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</si>
  <si>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</si>
  <si>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</si>
  <si>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</si>
  <si>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</si>
  <si>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</si>
  <si>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</si>
  <si>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</si>
  <si>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</si>
  <si>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</si>
  <si>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</si>
  <si>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</si>
  <si>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</si>
  <si>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</si>
  <si>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</si>
  <si>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</si>
  <si>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</si>
  <si>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</si>
  <si>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</si>
  <si>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</si>
  <si>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</si>
  <si>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</si>
  <si>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</si>
  <si>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</si>
  <si>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</si>
  <si>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</si>
  <si>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</si>
  <si>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</si>
  <si>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</si>
  <si>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</si>
  <si>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</si>
  <si>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</si>
  <si>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</si>
  <si>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</si>
  <si>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</si>
  <si>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</si>
  <si>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</si>
  <si>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</si>
  <si>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</si>
  <si>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</si>
  <si>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</si>
  <si>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</si>
  <si>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</si>
  <si>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</si>
  <si>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</si>
  <si>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</si>
  <si>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</si>
  <si>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</si>
  <si>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</si>
  <si>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</si>
  <si>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</si>
  <si>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</si>
  <si>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</si>
  <si>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</si>
  <si>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</si>
  <si>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</si>
  <si>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</si>
  <si>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</si>
  <si>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</si>
  <si>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</si>
  <si>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</si>
  <si>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</si>
  <si>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</si>
  <si>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</si>
  <si>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</si>
  <si>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</si>
  <si>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</si>
  <si>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</si>
  <si>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</si>
  <si>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</si>
  <si>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</si>
  <si>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</si>
  <si>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</si>
  <si>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</si>
  <si>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</si>
  <si>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</si>
  <si>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</si>
  <si>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</si>
  <si>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</si>
  <si>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</si>
  <si>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</si>
  <si>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</si>
  <si>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</si>
  <si>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</si>
  <si>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</si>
  <si>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</si>
  <si>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</si>
  <si>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</si>
  <si>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</si>
  <si>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</si>
  <si>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</si>
  <si>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</si>
  <si>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</si>
  <si>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</si>
  <si>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</si>
  <si>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</si>
  <si>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</si>
  <si>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</si>
  <si>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</si>
  <si>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</si>
  <si>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</si>
  <si>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</si>
  <si>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</si>
  <si>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</si>
  <si>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</si>
  <si>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</si>
  <si>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</si>
  <si>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</si>
  <si>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</si>
  <si>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</si>
  <si>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</si>
  <si>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</si>
  <si>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</si>
  <si>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</si>
  <si>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</si>
  <si>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</si>
  <si>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</si>
  <si>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</si>
  <si>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</si>
  <si>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</si>
  <si>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</si>
  <si>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</si>
  <si>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</si>
  <si>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</si>
  <si>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</si>
  <si>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</si>
  <si>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</si>
  <si>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</si>
  <si>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</si>
  <si>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</si>
  <si>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</si>
  <si>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</si>
  <si>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</si>
  <si>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</si>
  <si>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</si>
  <si>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</si>
  <si>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</si>
  <si>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</si>
  <si>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</si>
  <si>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</si>
  <si>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</si>
  <si>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</si>
  <si>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</si>
  <si>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</si>
  <si>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</si>
  <si>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</si>
  <si>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</si>
  <si>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</si>
  <si>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</si>
  <si>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</si>
  <si>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</si>
  <si>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</si>
  <si>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</si>
  <si>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</si>
  <si>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</si>
  <si>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</si>
  <si>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</si>
  <si>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</si>
  <si>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</si>
  <si>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</si>
  <si>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</si>
  <si>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</si>
  <si>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</si>
  <si>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</si>
  <si>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</si>
  <si>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</si>
  <si>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</si>
  <si>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</si>
  <si>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</si>
  <si>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</si>
  <si>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</si>
  <si>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</si>
  <si>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</si>
  <si>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</si>
  <si>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</si>
  <si>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</si>
  <si>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</si>
  <si>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</si>
  <si>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</si>
  <si>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</si>
  <si>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</si>
  <si>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</si>
  <si>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</si>
  <si>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</si>
  <si>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</si>
  <si>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</si>
  <si>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</si>
  <si>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</si>
  <si>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</si>
  <si>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</si>
  <si>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</si>
  <si>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</si>
  <si>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</si>
  <si>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</si>
  <si>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</si>
  <si>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</si>
  <si>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</si>
  <si>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</si>
  <si>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</si>
  <si>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</si>
  <si>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</si>
  <si>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</si>
  <si>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</si>
  <si>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</si>
  <si>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</si>
  <si>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</si>
  <si>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</si>
  <si>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</si>
  <si>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</si>
  <si>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</si>
  <si>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</si>
  <si>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</si>
  <si>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</si>
  <si>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</si>
  <si>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</si>
  <si>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</si>
  <si>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</si>
  <si>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</si>
  <si>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</si>
  <si>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</si>
  <si>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_______________________________</t>
  </si>
  <si>
    <t>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</si>
  <si>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</si>
  <si>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</si>
  <si>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</si>
  <si>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</si>
  <si>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</si>
  <si>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</si>
  <si>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</si>
  <si>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</si>
  <si>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</si>
  <si>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</si>
  <si>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</si>
  <si>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</si>
  <si>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</si>
  <si>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</si>
  <si>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</si>
  <si>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</si>
  <si>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</si>
  <si>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</si>
  <si>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</si>
  <si>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</si>
  <si>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</si>
  <si>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</si>
  <si>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</si>
  <si>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</si>
  <si>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</si>
  <si>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</si>
  <si>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</si>
  <si>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</si>
  <si>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</si>
  <si>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</si>
  <si>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</si>
  <si>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</si>
  <si>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</si>
  <si>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</si>
  <si>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</si>
  <si>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</si>
  <si>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</si>
  <si>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</si>
  <si>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</si>
  <si>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</si>
  <si>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</si>
  <si>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</si>
  <si>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</si>
  <si>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</si>
  <si>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</si>
  <si>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</si>
  <si>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</si>
  <si>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</si>
  <si>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</si>
  <si>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</si>
  <si>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</si>
  <si>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</si>
  <si>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</si>
  <si>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</si>
  <si>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</si>
  <si>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</si>
  <si>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</si>
  <si>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</si>
  <si>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</si>
  <si>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</si>
  <si>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</si>
  <si>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</si>
  <si>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</si>
  <si>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</si>
  <si>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</si>
  <si>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</si>
  <si>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</si>
  <si>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</si>
  <si>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</si>
  <si>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</si>
  <si>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</si>
  <si>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</si>
  <si>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</si>
  <si>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</si>
  <si>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</si>
  <si>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</si>
  <si>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</si>
  <si>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</si>
  <si>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</si>
  <si>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</si>
  <si>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</si>
  <si>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</si>
  <si>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</si>
  <si>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</si>
  <si>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</si>
  <si>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</si>
  <si>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</si>
  <si>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</si>
  <si>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</si>
  <si>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</si>
  <si>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</si>
  <si>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</si>
  <si>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</si>
  <si>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</si>
  <si>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</si>
  <si>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</si>
  <si>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</si>
  <si>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</si>
  <si>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</si>
  <si>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</si>
  <si>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</si>
  <si>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</si>
  <si>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</si>
  <si>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</si>
  <si>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</si>
  <si>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</si>
  <si>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</si>
  <si>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</si>
  <si>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</si>
  <si>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</si>
  <si>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</si>
  <si>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</si>
  <si>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</si>
  <si>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</si>
  <si>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</si>
  <si>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</si>
  <si>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</si>
  <si>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</si>
  <si>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</si>
  <si>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</si>
  <si>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</si>
  <si>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</si>
  <si>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</si>
  <si>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</si>
  <si>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</si>
  <si>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</si>
  <si>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</si>
  <si>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</si>
  <si>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</si>
  <si>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</si>
  <si>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</si>
  <si>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</si>
  <si>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</si>
  <si>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</si>
  <si>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</si>
  <si>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</si>
  <si>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</si>
  <si>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</si>
  <si>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</si>
  <si>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</si>
  <si>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</si>
  <si>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</si>
  <si>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</si>
  <si>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</si>
  <si>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</si>
  <si>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</si>
  <si>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</si>
  <si>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</si>
  <si>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</si>
  <si>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</si>
  <si>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</si>
  <si>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TỔNG
	TOTAL</t>
  </si>
  <si>
    <t>TỔNG
	TOTAL</t>
  </si>
  <si>
    <t>TỔNG CÁC LOẠI CỔ PHIẾU
TOTAL SHARES</t>
  </si>
  <si>
    <t>TRÁI PHIẾU
	BONDS</t>
  </si>
  <si>
    <t>1</t>
  </si>
  <si>
    <t>Trái phiếu niêm yết
Listed bonds</t>
  </si>
  <si>
    <t>1.1</t>
  </si>
  <si>
    <t>CII121029</t>
  </si>
  <si>
    <t>1.2</t>
  </si>
  <si>
    <t>KBC121020</t>
  </si>
  <si>
    <t>1.3</t>
  </si>
  <si>
    <t>MSN121015</t>
  </si>
  <si>
    <t>1.4</t>
  </si>
  <si>
    <t>TNG119007</t>
  </si>
  <si>
    <t>1.5</t>
  </si>
  <si>
    <t>VJC11912</t>
  </si>
  <si>
    <t>2</t>
  </si>
  <si>
    <t>Trái phiếu chưa niêm yết
Unlisted Bonds</t>
  </si>
  <si>
    <t>2.1</t>
  </si>
  <si>
    <t>KDH TRADING &amp; INV JSC 12% 14/06/2025</t>
  </si>
  <si>
    <t>2.2</t>
  </si>
  <si>
    <t>PDR BOND 12 PCT 02 DEC 2023</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</si>
  <si>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</si>
  <si>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</si>
  <si>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</si>
  <si>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</si>
  <si>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</si>
  <si>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</si>
  <si>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</si>
  <si>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</si>
  <si>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</si>
  <si>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</si>
  <si>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</si>
  <si>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</si>
  <si>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</si>
  <si>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</si>
  <si>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</si>
  <si>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</si>
  <si>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</si>
  <si>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</si>
  <si>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</si>
  <si>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</si>
  <si>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</si>
  <si>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</si>
  <si>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</si>
  <si>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</si>
  <si>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</si>
  <si>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</si>
  <si>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</si>
  <si>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</si>
  <si>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</si>
  <si>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</si>
  <si>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</si>
  <si>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</si>
  <si>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</si>
  <si>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03 năm 2022
/ As at 31 Mar 2022</t>
  </si>
  <si>
    <t>Quý I năm 2022
/ Quarter I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</si>
  <si>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</si>
  <si>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</si>
  <si>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</si>
  <si>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</si>
  <si>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Trái phiếu Gia tăng Thu nhập Cố định DC</t>
  </si>
  <si>
    <t>Ngày 07 tháng 04 năm 2022</t>
  </si>
  <si>
    <t>07 Apr 2022</t>
  </si>
  <si>
    <t>Nguyễn Minh Đăng Khánh</t>
  </si>
  <si>
    <t>Giám đốc điều hành Nghiệp vụ hỗ trợ đầu tư</t>
  </si>
  <si>
    <t>Ngày 31 tháng 03 năm 2022
 As at 31 Mar 2022</t>
  </si>
  <si>
    <t>Ngày 31 tháng 12 năm 2021
 As at 31 Dec 2021</t>
  </si>
  <si>
    <t>Quý I năm 2022
Quarter I 2022</t>
  </si>
  <si>
    <t>Quý IV năm 2021
Quarter IV 2021</t>
  </si>
  <si>
    <t>Năm 2022
Year 2022</t>
  </si>
  <si>
    <t>Năm 2021
Year 2021</t>
  </si>
  <si>
    <t>Quý I năm  2021
Quarter I  2021</t>
  </si>
  <si>
    <t>Nguyễn Kiều Trúc Ly</t>
  </si>
  <si>
    <t>Phạm Thanh Dũng</t>
  </si>
  <si>
    <t>Kế toán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</si>
  <si>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</si>
  <si>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</si>
  <si>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</si>
  <si>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</si>
  <si>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</si>
  <si>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</si>
  <si>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</si>
  <si>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</si>
  <si>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</si>
  <si>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</si>
  <si>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</si>
  <si>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</si>
  <si>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</si>
  <si>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</si>
  <si>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</si>
  <si>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</si>
  <si>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</si>
  <si>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</si>
  <si>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</si>
  <si>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</si>
  <si>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Bùi Thị Huyền Trang</t>
  </si>
  <si>
    <t>Phó phòng Dịch vụ Quản trị và Giám sát Quỹ</t>
  </si>
  <si>
    <t>DC Income Plus Bond Fund (DCIP)</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</si>
  <si>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</si>
  <si>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</si>
  <si>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</si>
  <si>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</si>
  <si>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</si>
  <si>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</si>
  <si>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</si>
  <si>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</si>
  <si>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</si>
  <si>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</si>
  <si>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</si>
  <si>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</si>
  <si>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</si>
  <si>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</si>
  <si>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</si>
  <si>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</si>
  <si>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</si>
  <si>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</si>
  <si>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</si>
  <si>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</si>
  <si>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</si>
  <si>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</si>
  <si>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</si>
  <si>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</si>
  <si>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</si>
  <si>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</si>
  <si>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</si>
  <si>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</si>
  <si>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</si>
  <si>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</si>
  <si>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</si>
  <si>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</si>
  <si>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</si>
  <si>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</si>
  <si>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</si>
  <si>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</si>
  <si>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</si>
  <si>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</si>
  <si>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</si>
  <si>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</si>
  <si>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</si>
  <si>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</si>
  <si>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</si>
  <si>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</si>
  <si>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</si>
  <si>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</si>
  <si>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</si>
  <si>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</si>
  <si>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</si>
  <si>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</si>
  <si>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</si>
  <si>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</si>
  <si>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</si>
  <si>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</si>
  <si>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Thay đổi quy mô quỹ trong kỳ (theo mệnh giá)
Change of Fund scale during the period (based on par value)</t>
  </si>
  <si>
    <t>Số lượng chứng chỉ quỹ mua lại trong kỳ 
Number of Fund Certificates redeemed during the period</t>
  </si>
  <si>
    <t>Quy mô quỹ cuối kỳ (theo mệnh giá)
Fund scale at the end of the period (based on par value)</t>
  </si>
  <si>
    <t>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</si>
</sst>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b/>
      <sz val="13"/>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86">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1" fillId="3" borderId="9" xfId="0" applyNumberFormat="1" applyFont="1" applyFill="1" applyBorder="1" applyAlignment="1" applyProtection="1">
      <alignment horizontal="left" vertical="center" wrapText="1"/>
    </xf>
    <xf numFmtId="0" fontId="21" fillId="3" borderId="0" xfId="0" applyFont="1" applyFill="1"/>
    <xf numFmtId="0" fontId="22" fillId="3" borderId="0" xfId="0" applyFont="1" applyFill="1"/>
    <xf numFmtId="0" fontId="22" fillId="3" borderId="0" xfId="0" applyFont="1" applyFill="1" applyAlignment="1">
      <alignment horizontal="left" vertical="center"/>
    </xf>
    <xf numFmtId="0" fontId="22" fillId="3" borderId="0" xfId="0" applyFont="1" applyFill="1" applyBorder="1"/>
    <xf numFmtId="0" fontId="22" fillId="3" borderId="0" xfId="0" applyFont="1" applyFill="1" applyBorder="1" applyAlignment="1">
      <alignment horizontal="left" vertical="center"/>
    </xf>
    <xf numFmtId="0" fontId="24" fillId="3" borderId="0" xfId="0" applyFont="1" applyFill="1"/>
    <xf numFmtId="0" fontId="24" fillId="3" borderId="0" xfId="0" applyFont="1" applyFill="1" applyAlignment="1">
      <alignment horizontal="left" vertical="center"/>
    </xf>
    <xf numFmtId="0" fontId="23" fillId="2" borderId="9" xfId="7" applyFont="1" applyFill="1" applyBorder="1" applyAlignment="1" applyProtection="1">
      <alignment horizontal="center" vertical="center" wrapText="1"/>
    </xf>
    <xf numFmtId="165" fontId="23" fillId="2" borderId="9" xfId="8" applyNumberFormat="1" applyFont="1" applyFill="1" applyBorder="1" applyAlignment="1" applyProtection="1">
      <alignment horizontal="center" vertical="center" wrapText="1"/>
      <protection locked="0"/>
    </xf>
    <xf numFmtId="0" fontId="23" fillId="2" borderId="9" xfId="7" applyNumberFormat="1" applyFont="1" applyFill="1" applyBorder="1" applyAlignment="1" applyProtection="1">
      <alignment horizontal="center" vertical="center" wrapText="1"/>
    </xf>
    <xf numFmtId="0" fontId="22" fillId="3" borderId="0" xfId="0" applyFont="1" applyFill="1" applyAlignment="1">
      <alignment vertical="center"/>
    </xf>
    <xf numFmtId="0" fontId="23" fillId="3" borderId="0" xfId="3" applyFont="1" applyFill="1" applyAlignment="1">
      <alignment vertical="center"/>
    </xf>
    <xf numFmtId="0" fontId="23" fillId="3" borderId="0" xfId="3" applyFont="1" applyFill="1" applyAlignment="1">
      <alignment horizontal="center" vertical="center"/>
    </xf>
    <xf numFmtId="0" fontId="21" fillId="3" borderId="0" xfId="0" applyFont="1" applyFill="1" applyAlignment="1">
      <alignment vertical="center"/>
    </xf>
    <xf numFmtId="0" fontId="25" fillId="3" borderId="0" xfId="0" applyFont="1" applyFill="1" applyBorder="1" applyAlignment="1">
      <alignment horizontal="left" vertical="center" wrapText="1"/>
    </xf>
    <xf numFmtId="0" fontId="23" fillId="2"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7" applyFont="1" applyFill="1" applyBorder="1" applyAlignment="1" applyProtection="1">
      <alignment horizontal="left" vertical="center" wrapText="1"/>
    </xf>
    <xf numFmtId="0" fontId="22" fillId="0" borderId="9" xfId="3" applyFont="1" applyFill="1" applyBorder="1" applyAlignment="1">
      <alignment horizontal="center" vertical="center"/>
    </xf>
    <xf numFmtId="0" fontId="24" fillId="0" borderId="9" xfId="7" applyFont="1" applyFill="1" applyBorder="1" applyAlignment="1" applyProtection="1">
      <alignment horizontal="left" vertical="center" wrapText="1"/>
    </xf>
    <xf numFmtId="0" fontId="24" fillId="0" borderId="9" xfId="5" applyFont="1" applyFill="1" applyBorder="1" applyAlignment="1" applyProtection="1">
      <alignment horizontal="left" vertical="center" wrapText="1"/>
    </xf>
    <xf numFmtId="0" fontId="22" fillId="3" borderId="9" xfId="3" applyFont="1" applyFill="1" applyBorder="1" applyAlignment="1">
      <alignment horizontal="center" vertical="center"/>
    </xf>
    <xf numFmtId="0" fontId="23" fillId="3" borderId="5" xfId="0" applyFont="1" applyFill="1" applyBorder="1" applyAlignment="1">
      <alignment horizontal="left" vertical="center"/>
    </xf>
    <xf numFmtId="0" fontId="29" fillId="3" borderId="0" xfId="0" applyFont="1" applyFill="1" applyBorder="1" applyAlignment="1">
      <alignment vertical="center"/>
    </xf>
    <xf numFmtId="0" fontId="24" fillId="3" borderId="0" xfId="1" applyNumberFormat="1" applyFont="1" applyFill="1" applyBorder="1" applyAlignment="1">
      <alignment vertical="center"/>
    </xf>
    <xf numFmtId="0" fontId="25" fillId="3" borderId="0" xfId="0" applyFont="1" applyFill="1" applyBorder="1" applyAlignment="1">
      <alignment horizontal="left" vertical="center"/>
    </xf>
    <xf numFmtId="0" fontId="25" fillId="3" borderId="0" xfId="0" applyFont="1" applyFill="1" applyBorder="1" applyAlignment="1">
      <alignment horizontal="left" vertical="center"/>
    </xf>
    <xf numFmtId="0" fontId="34" fillId="3" borderId="0" xfId="3" applyFont="1" applyFill="1" applyAlignment="1">
      <alignment horizontal="center" vertical="center"/>
    </xf>
    <xf numFmtId="0" fontId="34" fillId="3" borderId="0" xfId="3" applyFont="1" applyFill="1" applyAlignment="1">
      <alignment vertical="center"/>
    </xf>
    <xf numFmtId="0" fontId="21" fillId="0" borderId="0" xfId="0" applyFont="1" applyFill="1" applyAlignment="1">
      <alignment vertical="center"/>
    </xf>
    <xf numFmtId="165" fontId="23"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3" fillId="2" borderId="9" xfId="7" applyNumberFormat="1" applyFont="1" applyFill="1" applyBorder="1" applyAlignment="1" applyProtection="1">
      <alignment horizontal="left" vertical="center" wrapText="1"/>
    </xf>
    <xf numFmtId="49" fontId="23" fillId="2" borderId="9" xfId="7" applyNumberFormat="1" applyFont="1" applyFill="1" applyBorder="1" applyAlignment="1" applyProtection="1">
      <alignment horizontal="center" vertical="center" wrapText="1"/>
    </xf>
    <xf numFmtId="165" fontId="23"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4" fillId="0" borderId="0" xfId="0" applyFont="1" applyFill="1" applyAlignment="1">
      <alignment vertical="center"/>
    </xf>
    <xf numFmtId="49" fontId="22" fillId="0" borderId="9" xfId="7" applyNumberFormat="1" applyFont="1" applyFill="1" applyBorder="1" applyAlignment="1" applyProtection="1">
      <alignment horizontal="left" vertical="center" wrapText="1"/>
    </xf>
    <xf numFmtId="49" fontId="22" fillId="0" borderId="9" xfId="7" applyNumberFormat="1" applyFont="1" applyFill="1" applyBorder="1" applyAlignment="1" applyProtection="1">
      <alignment horizontal="center" vertical="center" wrapText="1"/>
    </xf>
    <xf numFmtId="165" fontId="22" fillId="3" borderId="9" xfId="8" applyNumberFormat="1" applyFont="1" applyFill="1" applyBorder="1" applyAlignment="1" applyProtection="1">
      <alignment horizontal="right" vertical="center" wrapText="1"/>
      <protection locked="0"/>
    </xf>
    <xf numFmtId="0" fontId="24" fillId="0" borderId="9" xfId="3" applyFont="1" applyFill="1" applyBorder="1" applyAlignment="1">
      <alignment horizontal="center" vertical="center"/>
    </xf>
    <xf numFmtId="49" fontId="24" fillId="0" borderId="9" xfId="7" applyNumberFormat="1" applyFont="1" applyFill="1" applyBorder="1" applyAlignment="1" applyProtection="1">
      <alignment horizontal="left" vertical="center" wrapText="1"/>
    </xf>
    <xf numFmtId="49" fontId="24" fillId="0" borderId="9" xfId="7" applyNumberFormat="1" applyFont="1" applyFill="1" applyBorder="1" applyAlignment="1" applyProtection="1">
      <alignment horizontal="center" vertical="center" wrapText="1"/>
    </xf>
    <xf numFmtId="0" fontId="24" fillId="3" borderId="9" xfId="3" applyFont="1" applyFill="1" applyBorder="1" applyAlignment="1">
      <alignment horizontal="center" vertical="center"/>
    </xf>
    <xf numFmtId="49" fontId="24" fillId="3" borderId="9" xfId="7" applyNumberFormat="1" applyFont="1" applyFill="1" applyBorder="1" applyAlignment="1" applyProtection="1">
      <alignment horizontal="left" vertical="center" wrapText="1"/>
    </xf>
    <xf numFmtId="49" fontId="24" fillId="3" borderId="9" xfId="7" applyNumberFormat="1" applyFont="1" applyFill="1" applyBorder="1" applyAlignment="1" applyProtection="1">
      <alignment horizontal="center" vertical="center" wrapText="1"/>
    </xf>
    <xf numFmtId="165" fontId="24" fillId="3" borderId="9" xfId="8" applyNumberFormat="1" applyFont="1" applyFill="1" applyBorder="1" applyAlignment="1" applyProtection="1">
      <alignment horizontal="right" vertical="center" wrapText="1"/>
      <protection locked="0"/>
    </xf>
    <xf numFmtId="0" fontId="35" fillId="5" borderId="0" xfId="3" applyFont="1" applyFill="1" applyAlignment="1">
      <alignment vertical="center"/>
    </xf>
    <xf numFmtId="165" fontId="22"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3" fillId="2" borderId="9" xfId="3" applyFont="1" applyFill="1" applyBorder="1" applyAlignment="1">
      <alignment horizontal="center" vertical="center"/>
    </xf>
    <xf numFmtId="0" fontId="36" fillId="5" borderId="0" xfId="3" applyFont="1" applyFill="1" applyAlignment="1">
      <alignment vertical="center"/>
    </xf>
    <xf numFmtId="0" fontId="34" fillId="3" borderId="0" xfId="0" applyFont="1" applyFill="1" applyAlignment="1">
      <alignment vertical="center"/>
    </xf>
    <xf numFmtId="0" fontId="33" fillId="3" borderId="0" xfId="0" applyFont="1" applyFill="1" applyAlignment="1">
      <alignment vertical="center"/>
    </xf>
    <xf numFmtId="0" fontId="33" fillId="0" borderId="0" xfId="0" applyFont="1" applyFill="1" applyAlignment="1">
      <alignment vertical="center"/>
    </xf>
    <xf numFmtId="0" fontId="34" fillId="3" borderId="5" xfId="0" applyFont="1" applyFill="1" applyBorder="1" applyAlignment="1">
      <alignment vertical="center"/>
    </xf>
    <xf numFmtId="0" fontId="21" fillId="3" borderId="5" xfId="0" applyFont="1" applyFill="1" applyBorder="1" applyAlignment="1">
      <alignment vertical="center"/>
    </xf>
    <xf numFmtId="0" fontId="25" fillId="3" borderId="0" xfId="0" applyFont="1" applyFill="1" applyBorder="1" applyAlignment="1">
      <alignment horizontal="left" vertical="center" wrapText="1"/>
    </xf>
    <xf numFmtId="0" fontId="5" fillId="0" borderId="0" xfId="0" applyFont="1" applyFill="1"/>
    <xf numFmtId="0" fontId="34" fillId="2" borderId="9" xfId="0" applyFont="1" applyFill="1" applyBorder="1" applyAlignment="1">
      <alignment horizontal="center" vertical="center" wrapText="1"/>
    </xf>
    <xf numFmtId="10" fontId="22" fillId="3" borderId="14" xfId="0" applyNumberFormat="1" applyFont="1" applyFill="1" applyBorder="1" applyAlignment="1" applyProtection="1">
      <alignment horizontal="right" vertical="center" wrapText="1"/>
      <protection locked="0"/>
    </xf>
    <xf numFmtId="0" fontId="21" fillId="3" borderId="0" xfId="0" applyFont="1" applyFill="1" applyBorder="1" applyAlignment="1">
      <alignment vertical="center"/>
    </xf>
    <xf numFmtId="0" fontId="23" fillId="3" borderId="5" xfId="1" applyNumberFormat="1" applyFont="1" applyFill="1" applyBorder="1" applyAlignment="1">
      <alignment vertical="center"/>
    </xf>
    <xf numFmtId="0" fontId="23" fillId="3" borderId="0" xfId="1" applyNumberFormat="1" applyFont="1" applyFill="1" applyBorder="1" applyAlignment="1">
      <alignment vertical="center"/>
    </xf>
    <xf numFmtId="0" fontId="22" fillId="3" borderId="0" xfId="1" applyFont="1" applyFill="1" applyBorder="1" applyAlignment="1">
      <alignment vertical="center"/>
    </xf>
    <xf numFmtId="0" fontId="22" fillId="3" borderId="0" xfId="1" applyNumberFormat="1" applyFont="1" applyFill="1" applyBorder="1" applyAlignment="1">
      <alignment vertical="center"/>
    </xf>
    <xf numFmtId="0" fontId="18" fillId="0" borderId="0" xfId="0" applyFont="1" applyFill="1" applyAlignment="1">
      <alignment wrapText="1"/>
    </xf>
    <xf numFmtId="0" fontId="20" fillId="0" borderId="0" xfId="0" applyFont="1" applyFill="1" applyAlignment="1">
      <alignment wrapText="1"/>
    </xf>
    <xf numFmtId="0" fontId="20" fillId="0" borderId="0" xfId="0" applyFont="1" applyFill="1" applyAlignment="1"/>
    <xf numFmtId="0" fontId="34" fillId="3" borderId="9" xfId="0" applyFont="1" applyFill="1" applyBorder="1" applyAlignment="1">
      <alignment horizontal="center" vertical="center"/>
    </xf>
    <xf numFmtId="0" fontId="34" fillId="3" borderId="9" xfId="0" applyNumberFormat="1" applyFont="1" applyFill="1" applyBorder="1" applyAlignment="1" applyProtection="1">
      <alignment horizontal="left" vertical="center" wrapText="1"/>
    </xf>
    <xf numFmtId="49" fontId="34" fillId="3" borderId="9" xfId="3" applyNumberFormat="1" applyFont="1" applyFill="1" applyBorder="1" applyAlignment="1" applyProtection="1">
      <alignment horizontal="center" vertical="center" wrapText="1"/>
    </xf>
    <xf numFmtId="0" fontId="18" fillId="0" borderId="0" xfId="0" applyFont="1" applyFill="1"/>
    <xf numFmtId="0" fontId="21" fillId="3" borderId="9" xfId="0" applyFont="1" applyFill="1" applyBorder="1" applyAlignment="1">
      <alignment horizontal="center" vertical="center"/>
    </xf>
    <xf numFmtId="49" fontId="21" fillId="3" borderId="9" xfId="3" applyNumberFormat="1" applyFont="1" applyFill="1" applyBorder="1" applyAlignment="1" applyProtection="1">
      <alignment horizontal="center" vertical="center" wrapText="1"/>
    </xf>
    <xf numFmtId="41" fontId="21" fillId="3" borderId="9"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43" fontId="21" fillId="3" borderId="9" xfId="0" applyNumberFormat="1" applyFont="1" applyFill="1" applyBorder="1" applyAlignment="1">
      <alignment horizontal="right" vertical="center" wrapText="1"/>
    </xf>
    <xf numFmtId="0" fontId="20" fillId="0" borderId="0" xfId="0" applyFont="1" applyFill="1"/>
    <xf numFmtId="0" fontId="21" fillId="3" borderId="8" xfId="0" applyFont="1" applyFill="1" applyBorder="1" applyAlignment="1">
      <alignment vertical="center"/>
    </xf>
    <xf numFmtId="0" fontId="34" fillId="3" borderId="0" xfId="0" applyFont="1" applyFill="1" applyAlignment="1">
      <alignment horizontal="center" vertical="center"/>
    </xf>
    <xf numFmtId="0" fontId="21" fillId="3" borderId="0" xfId="0" applyFont="1" applyFill="1" applyBorder="1" applyAlignment="1">
      <alignment horizontal="center" vertical="center"/>
    </xf>
    <xf numFmtId="0" fontId="21" fillId="3" borderId="0" xfId="0" applyFont="1" applyFill="1" applyAlignment="1">
      <alignment vertical="center" wrapText="1"/>
    </xf>
    <xf numFmtId="0" fontId="23" fillId="2" borderId="9"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0" fontId="23" fillId="2" borderId="9" xfId="5" applyFont="1" applyFill="1" applyBorder="1" applyAlignment="1" applyProtection="1">
      <alignment horizontal="left" vertical="center" wrapText="1"/>
    </xf>
    <xf numFmtId="49" fontId="23" fillId="2" borderId="9" xfId="5" applyNumberFormat="1" applyFont="1" applyFill="1" applyBorder="1" applyAlignment="1" applyProtection="1">
      <alignment horizontal="center" vertical="center" wrapText="1"/>
    </xf>
    <xf numFmtId="0" fontId="22" fillId="2" borderId="9" xfId="5" applyNumberFormat="1" applyFont="1" applyFill="1" applyBorder="1" applyAlignment="1" applyProtection="1">
      <alignment horizontal="center" vertical="center" wrapText="1"/>
    </xf>
    <xf numFmtId="0" fontId="22" fillId="3" borderId="9" xfId="5" applyFont="1" applyFill="1" applyBorder="1" applyAlignment="1" applyProtection="1">
      <alignment horizontal="left" vertical="center" wrapText="1"/>
    </xf>
    <xf numFmtId="49" fontId="22" fillId="0" borderId="9" xfId="5" applyNumberFormat="1" applyFont="1" applyFill="1" applyBorder="1" applyAlignment="1" applyProtection="1">
      <alignment horizontal="center" vertical="center" wrapText="1"/>
    </xf>
    <xf numFmtId="0" fontId="22" fillId="0" borderId="9" xfId="5" applyNumberFormat="1" applyFont="1" applyFill="1" applyBorder="1" applyAlignment="1" applyProtection="1">
      <alignment horizontal="center" vertical="center" wrapText="1"/>
    </xf>
    <xf numFmtId="0" fontId="22" fillId="3" borderId="9" xfId="5" applyNumberFormat="1" applyFont="1" applyFill="1" applyBorder="1" applyAlignment="1" applyProtection="1">
      <alignment horizontal="center" vertical="center" wrapText="1"/>
    </xf>
    <xf numFmtId="49" fontId="22" fillId="3" borderId="9" xfId="5" applyNumberFormat="1" applyFont="1" applyFill="1" applyBorder="1" applyAlignment="1" applyProtection="1">
      <alignment horizontal="center" vertical="center" wrapText="1"/>
    </xf>
    <xf numFmtId="0" fontId="22" fillId="0" borderId="9" xfId="5" applyFont="1" applyFill="1" applyBorder="1" applyAlignment="1" applyProtection="1">
      <alignment horizontal="left" vertical="center" wrapText="1"/>
    </xf>
    <xf numFmtId="49" fontId="24" fillId="0" borderId="9" xfId="5" applyNumberFormat="1" applyFont="1" applyFill="1" applyBorder="1" applyAlignment="1" applyProtection="1">
      <alignment horizontal="center" vertical="center" wrapText="1"/>
    </xf>
    <xf numFmtId="49" fontId="22" fillId="0" borderId="9" xfId="5" quotePrefix="1" applyNumberFormat="1" applyFont="1" applyFill="1" applyBorder="1" applyAlignment="1" applyProtection="1">
      <alignment horizontal="center" vertical="center" wrapText="1"/>
    </xf>
    <xf numFmtId="49" fontId="24" fillId="0" borderId="9" xfId="5" quotePrefix="1" applyNumberFormat="1" applyFont="1" applyFill="1" applyBorder="1" applyAlignment="1" applyProtection="1">
      <alignment horizontal="center" vertical="center" wrapText="1"/>
    </xf>
    <xf numFmtId="0" fontId="34" fillId="3" borderId="0" xfId="0" applyFont="1" applyFill="1" applyAlignment="1">
      <alignment horizontal="center" vertical="center"/>
    </xf>
    <xf numFmtId="0" fontId="21" fillId="3" borderId="0" xfId="0" applyFont="1" applyFill="1" applyAlignment="1">
      <alignment horizontal="center" vertical="center"/>
    </xf>
    <xf numFmtId="0" fontId="19" fillId="0" borderId="0" xfId="0" applyFont="1" applyFill="1" applyAlignment="1">
      <alignment wrapText="1"/>
    </xf>
    <xf numFmtId="0" fontId="5" fillId="0" borderId="0" xfId="0" applyFont="1" applyFill="1" applyAlignment="1"/>
    <xf numFmtId="0" fontId="34" fillId="3" borderId="9" xfId="0" applyFont="1" applyFill="1" applyBorder="1" applyAlignment="1">
      <alignment vertical="center" wrapText="1"/>
    </xf>
    <xf numFmtId="49" fontId="34" fillId="3" borderId="9" xfId="0" applyNumberFormat="1" applyFont="1" applyFill="1" applyBorder="1" applyAlignment="1">
      <alignment horizontal="center" vertical="center"/>
    </xf>
    <xf numFmtId="0" fontId="34" fillId="3" borderId="9" xfId="0" applyFont="1" applyFill="1" applyBorder="1" applyAlignment="1">
      <alignment vertical="center"/>
    </xf>
    <xf numFmtId="0" fontId="21" fillId="3" borderId="9" xfId="0" applyFont="1" applyFill="1" applyBorder="1" applyAlignment="1">
      <alignment vertical="center" wrapText="1"/>
    </xf>
    <xf numFmtId="49" fontId="21" fillId="3" borderId="9" xfId="0" applyNumberFormat="1" applyFont="1" applyFill="1" applyBorder="1" applyAlignment="1">
      <alignment horizontal="center" vertical="center"/>
    </xf>
    <xf numFmtId="0" fontId="21" fillId="3" borderId="9" xfId="0" applyFont="1" applyFill="1" applyBorder="1" applyAlignment="1">
      <alignment vertical="center"/>
    </xf>
    <xf numFmtId="0" fontId="21" fillId="3" borderId="9" xfId="0" applyFont="1" applyFill="1" applyBorder="1" applyAlignment="1">
      <alignment horizontal="left" vertical="center" wrapText="1"/>
    </xf>
    <xf numFmtId="0" fontId="21" fillId="3" borderId="9" xfId="0" quotePrefix="1" applyFont="1" applyFill="1" applyBorder="1" applyAlignment="1">
      <alignment vertical="center" wrapText="1"/>
    </xf>
    <xf numFmtId="0" fontId="33" fillId="3" borderId="9" xfId="0" applyFont="1" applyFill="1" applyBorder="1" applyAlignment="1">
      <alignment vertical="center" wrapText="1"/>
    </xf>
    <xf numFmtId="49" fontId="33" fillId="3" borderId="9" xfId="0" applyNumberFormat="1" applyFont="1" applyFill="1" applyBorder="1" applyAlignment="1">
      <alignment horizontal="center" vertical="center"/>
    </xf>
    <xf numFmtId="0" fontId="24" fillId="3" borderId="9" xfId="0" applyFont="1" applyFill="1" applyBorder="1" applyAlignment="1">
      <alignment vertical="center" wrapText="1"/>
    </xf>
    <xf numFmtId="0" fontId="25" fillId="3" borderId="0" xfId="0" applyFont="1" applyFill="1" applyBorder="1" applyAlignment="1">
      <alignment horizontal="left" vertical="center"/>
    </xf>
    <xf numFmtId="0" fontId="23" fillId="2" borderId="9" xfId="7" applyFont="1" applyFill="1" applyBorder="1" applyAlignment="1" applyProtection="1">
      <alignment horizontal="left" vertical="center" wrapText="1"/>
    </xf>
    <xf numFmtId="165" fontId="22" fillId="0" borderId="14" xfId="0" applyNumberFormat="1" applyFont="1" applyFill="1" applyBorder="1" applyAlignment="1" applyProtection="1">
      <alignment horizontal="right" vertical="center" wrapText="1"/>
      <protection locked="0"/>
    </xf>
    <xf numFmtId="4" fontId="22" fillId="3" borderId="14" xfId="0" applyNumberFormat="1" applyFont="1" applyFill="1" applyBorder="1" applyAlignment="1" applyProtection="1">
      <alignment horizontal="center" vertical="center" wrapText="1"/>
      <protection locked="0"/>
    </xf>
    <xf numFmtId="4" fontId="22" fillId="3" borderId="14" xfId="0" applyNumberFormat="1" applyFont="1" applyFill="1" applyBorder="1" applyAlignment="1" applyProtection="1">
      <alignment horizontal="left" vertical="center" wrapText="1"/>
      <protection locked="0"/>
    </xf>
    <xf numFmtId="49" fontId="22" fillId="3" borderId="14" xfId="0" applyNumberFormat="1" applyFont="1" applyFill="1" applyBorder="1" applyAlignment="1" applyProtection="1">
      <alignment horizontal="center" vertical="center" wrapText="1"/>
      <protection locked="0"/>
    </xf>
    <xf numFmtId="4" fontId="24" fillId="3" borderId="14" xfId="0" applyNumberFormat="1" applyFont="1" applyFill="1" applyBorder="1" applyAlignment="1" applyProtection="1">
      <alignment horizontal="left" vertical="center" wrapText="1"/>
      <protection locked="0"/>
    </xf>
    <xf numFmtId="49" fontId="24"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2" fillId="3" borderId="14" xfId="0" applyNumberFormat="1" applyFont="1" applyFill="1" applyBorder="1" applyAlignment="1" applyProtection="1">
      <alignment horizontal="center" vertical="center" wrapText="1"/>
      <protection locked="0"/>
    </xf>
    <xf numFmtId="0" fontId="22" fillId="3" borderId="14" xfId="0" applyNumberFormat="1" applyFont="1" applyFill="1" applyBorder="1" applyAlignment="1" applyProtection="1">
      <alignment horizontal="left" vertical="center" wrapText="1"/>
      <protection locked="0"/>
    </xf>
    <xf numFmtId="166" fontId="22" fillId="3" borderId="14" xfId="0" applyNumberFormat="1" applyFont="1" applyFill="1" applyBorder="1" applyAlignment="1" applyProtection="1">
      <alignment horizontal="right" vertical="center" wrapText="1"/>
      <protection locked="0"/>
    </xf>
    <xf numFmtId="166" fontId="23" fillId="2" borderId="9" xfId="8"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xf>
    <xf numFmtId="165" fontId="23" fillId="2" borderId="9" xfId="11" applyNumberFormat="1" applyFont="1" applyFill="1" applyBorder="1" applyAlignment="1" applyProtection="1">
      <alignment horizontal="center" vertical="center" wrapText="1"/>
    </xf>
    <xf numFmtId="0" fontId="37" fillId="3" borderId="0" xfId="0" applyFont="1" applyFill="1" applyBorder="1" applyAlignment="1">
      <alignment vertical="center"/>
    </xf>
    <xf numFmtId="0" fontId="25"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4" fillId="3" borderId="0" xfId="12" applyFont="1" applyFill="1" applyAlignment="1">
      <alignment horizontal="center" vertical="center"/>
    </xf>
    <xf numFmtId="0" fontId="22" fillId="3" borderId="0" xfId="12" applyFont="1" applyFill="1"/>
    <xf numFmtId="0" fontId="1" fillId="3" borderId="0" xfId="13" applyFill="1"/>
    <xf numFmtId="0" fontId="1" fillId="3" borderId="0" xfId="13" applyFont="1" applyFill="1"/>
    <xf numFmtId="0" fontId="37" fillId="3" borderId="0" xfId="12" applyFont="1" applyFill="1" applyAlignment="1">
      <alignment horizontal="left" vertical="top"/>
    </xf>
    <xf numFmtId="0" fontId="37" fillId="3" borderId="0" xfId="12" applyFont="1" applyFill="1" applyAlignment="1">
      <alignment horizontal="left" vertical="top" wrapText="1"/>
    </xf>
    <xf numFmtId="0" fontId="40" fillId="3" borderId="0" xfId="12" applyFont="1" applyFill="1" applyAlignment="1">
      <alignment horizontal="left" vertical="top"/>
    </xf>
    <xf numFmtId="0" fontId="22" fillId="3" borderId="0" xfId="12" applyFont="1" applyFill="1" applyAlignment="1">
      <alignment horizontal="left" vertical="top"/>
    </xf>
    <xf numFmtId="0" fontId="21" fillId="3" borderId="0" xfId="12" applyFont="1" applyFill="1" applyAlignment="1">
      <alignment horizontal="left" vertical="top"/>
    </xf>
    <xf numFmtId="0" fontId="1" fillId="3" borderId="0" xfId="13" applyFill="1" applyAlignment="1">
      <alignment horizontal="center"/>
    </xf>
    <xf numFmtId="0" fontId="21" fillId="5" borderId="0" xfId="13" applyFont="1" applyFill="1"/>
    <xf numFmtId="0" fontId="34" fillId="6" borderId="9" xfId="13" applyFont="1" applyFill="1" applyBorder="1" applyAlignment="1">
      <alignment horizontal="center" vertical="center" wrapText="1"/>
    </xf>
    <xf numFmtId="49" fontId="21" fillId="3" borderId="9" xfId="13" applyNumberFormat="1" applyFont="1" applyFill="1" applyBorder="1" applyAlignment="1" applyProtection="1">
      <alignment horizontal="center" vertical="center" wrapText="1"/>
    </xf>
    <xf numFmtId="49" fontId="21" fillId="3" borderId="9" xfId="13" applyNumberFormat="1" applyFont="1" applyFill="1" applyBorder="1" applyAlignment="1" applyProtection="1">
      <alignment horizontal="left" vertical="center" wrapText="1"/>
    </xf>
    <xf numFmtId="0" fontId="21" fillId="3" borderId="9" xfId="13" applyFont="1" applyFill="1" applyBorder="1"/>
    <xf numFmtId="0" fontId="21" fillId="3" borderId="9" xfId="13" applyFont="1" applyFill="1" applyBorder="1" applyAlignment="1">
      <alignment vertical="center" wrapText="1"/>
    </xf>
    <xf numFmtId="167" fontId="21" fillId="3" borderId="9" xfId="13" applyNumberFormat="1" applyFont="1" applyFill="1" applyBorder="1" applyAlignment="1">
      <alignment vertical="center" wrapText="1"/>
    </xf>
    <xf numFmtId="10" fontId="21" fillId="3" borderId="9" xfId="13" applyNumberFormat="1" applyFont="1" applyFill="1" applyBorder="1" applyAlignment="1" applyProtection="1">
      <alignment horizontal="left" vertical="center" wrapText="1"/>
    </xf>
    <xf numFmtId="37" fontId="34" fillId="3" borderId="9" xfId="13" applyNumberFormat="1" applyFont="1" applyFill="1" applyBorder="1" applyAlignment="1" applyProtection="1">
      <alignment horizontal="left" vertical="center" wrapText="1"/>
    </xf>
    <xf numFmtId="10" fontId="34" fillId="3" borderId="9" xfId="13" applyNumberFormat="1" applyFont="1" applyFill="1" applyBorder="1" applyAlignment="1" applyProtection="1">
      <alignment horizontal="left" vertical="center" wrapText="1"/>
    </xf>
    <xf numFmtId="10" fontId="21" fillId="3" borderId="9" xfId="13" applyNumberFormat="1" applyFont="1" applyFill="1" applyBorder="1"/>
    <xf numFmtId="0" fontId="21" fillId="3" borderId="9" xfId="13" applyNumberFormat="1" applyFont="1" applyFill="1" applyBorder="1" applyAlignment="1" applyProtection="1">
      <alignment horizontal="center" vertical="center" wrapText="1"/>
    </xf>
    <xf numFmtId="0" fontId="21" fillId="3" borderId="9" xfId="13" applyNumberFormat="1" applyFont="1" applyFill="1" applyBorder="1" applyAlignment="1" applyProtection="1">
      <alignment horizontal="right" vertical="center" wrapText="1"/>
    </xf>
    <xf numFmtId="0" fontId="21" fillId="3" borderId="0" xfId="13" applyFont="1" applyFill="1" applyAlignment="1">
      <alignment horizontal="center"/>
    </xf>
    <xf numFmtId="0" fontId="21" fillId="3" borderId="0" xfId="13" applyFont="1" applyFill="1"/>
    <xf numFmtId="0" fontId="34" fillId="3" borderId="0" xfId="12" applyFont="1" applyFill="1"/>
    <xf numFmtId="0" fontId="21" fillId="3" borderId="0" xfId="12" applyFont="1" applyFill="1"/>
    <xf numFmtId="165" fontId="21" fillId="3" borderId="0" xfId="14" applyNumberFormat="1" applyFont="1" applyFill="1" applyProtection="1">
      <protection locked="0"/>
    </xf>
    <xf numFmtId="165" fontId="34" fillId="3" borderId="0" xfId="14" applyNumberFormat="1" applyFont="1" applyFill="1" applyProtection="1">
      <protection locked="0"/>
    </xf>
    <xf numFmtId="0" fontId="33" fillId="3" borderId="0" xfId="12" applyFont="1" applyFill="1"/>
    <xf numFmtId="165" fontId="33" fillId="3" borderId="0" xfId="14" applyNumberFormat="1" applyFont="1" applyFill="1" applyProtection="1">
      <protection locked="0"/>
    </xf>
    <xf numFmtId="0" fontId="21" fillId="3" borderId="8" xfId="12" applyFont="1" applyFill="1" applyBorder="1"/>
    <xf numFmtId="165" fontId="21"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3" fillId="3" borderId="0" xfId="0" applyFont="1" applyFill="1" applyBorder="1" applyAlignment="1">
      <alignment horizontal="left" vertical="center"/>
    </xf>
    <xf numFmtId="0" fontId="22" fillId="3" borderId="5" xfId="0" applyFont="1" applyFill="1" applyBorder="1" applyAlignment="1">
      <alignment horizontal="left" vertical="center"/>
    </xf>
    <xf numFmtId="0" fontId="34" fillId="3" borderId="0" xfId="0" applyFont="1" applyFill="1" applyBorder="1" applyAlignment="1">
      <alignment horizontal="center" vertical="center"/>
    </xf>
    <xf numFmtId="0" fontId="22" fillId="3" borderId="8" xfId="0" applyFont="1" applyFill="1" applyBorder="1" applyAlignment="1">
      <alignment horizontal="left" vertical="center"/>
    </xf>
    <xf numFmtId="0" fontId="34" fillId="3" borderId="0" xfId="13" applyFont="1" applyFill="1" applyAlignment="1">
      <alignment horizontal="center"/>
    </xf>
    <xf numFmtId="0" fontId="34" fillId="3" borderId="0" xfId="13" applyFont="1" applyFill="1"/>
    <xf numFmtId="49" fontId="22" fillId="3" borderId="9" xfId="13" applyNumberFormat="1" applyFont="1" applyFill="1" applyBorder="1" applyAlignment="1" applyProtection="1">
      <alignment horizontal="left" vertical="center" wrapText="1"/>
    </xf>
    <xf numFmtId="0" fontId="21" fillId="3" borderId="9" xfId="0" applyFont="1" applyFill="1" applyBorder="1" applyAlignment="1">
      <alignment horizontal="center" vertical="center"/>
    </xf>
    <xf numFmtId="37" fontId="22" fillId="3" borderId="0" xfId="12" applyNumberFormat="1" applyFont="1" applyFill="1" applyAlignment="1">
      <alignment horizontal="left"/>
    </xf>
    <xf numFmtId="4" fontId="42" fillId="7" borderId="15" xfId="0" applyNumberFormat="1" applyFont="1" applyFill="1" applyBorder="1" applyAlignment="1" applyProtection="1">
      <alignment horizontal="left" vertical="center" wrapText="1"/>
      <protection locked="0"/>
    </xf>
    <xf numFmtId="4" fontId="43" fillId="8" borderId="16" xfId="0" applyNumberFormat="1" applyFont="1" applyFill="1" applyBorder="1" applyAlignment="1" applyProtection="1">
      <alignment horizontal="center" vertical="center" wrapText="1"/>
      <protection locked="0"/>
    </xf>
    <xf numFmtId="0" fontId="44" fillId="9" borderId="17" xfId="0" applyNumberFormat="1" applyFont="1" applyFill="1" applyBorder="1" applyAlignment="1" applyProtection="1">
      <alignment horizontal="center" vertical="center" wrapText="1"/>
      <protection locked="0"/>
    </xf>
    <xf numFmtId="10" fontId="45" fillId="10" borderId="18" xfId="0" applyNumberFormat="1" applyFont="1" applyFill="1" applyBorder="1" applyAlignment="1" applyProtection="1">
      <alignment horizontal="right" vertical="center" wrapText="1"/>
      <protection locked="0"/>
    </xf>
    <xf numFmtId="165" fontId="46" fillId="11" borderId="19" xfId="0" applyNumberFormat="1" applyFont="1" applyFill="1" applyBorder="1" applyAlignment="1" applyProtection="1">
      <alignment horizontal="right" vertical="center" wrapText="1"/>
      <protection locked="0"/>
    </xf>
    <xf numFmtId="0" fontId="47" fillId="12" borderId="20" xfId="0" applyNumberFormat="1" applyFont="1" applyFill="1" applyBorder="1" applyAlignment="1" applyProtection="1">
      <alignment horizontal="left" vertical="center" wrapText="1"/>
      <protection locked="0"/>
    </xf>
    <xf numFmtId="0" fontId="48" fillId="13" borderId="21" xfId="0" applyNumberFormat="1" applyFont="1" applyFill="1" applyBorder="1" applyAlignment="1" applyProtection="1">
      <alignment horizontal="center" vertical="center" wrapText="1"/>
      <protection locked="0"/>
    </xf>
    <xf numFmtId="10" fontId="49" fillId="14" borderId="22" xfId="0" applyNumberFormat="1" applyFont="1" applyFill="1" applyBorder="1" applyAlignment="1" applyProtection="1">
      <alignment horizontal="right" vertical="center" wrapText="1"/>
      <protection locked="0"/>
    </xf>
    <xf numFmtId="165" fontId="50" fillId="15" borderId="23" xfId="0" applyNumberFormat="1" applyFont="1" applyFill="1" applyBorder="1" applyAlignment="1" applyProtection="1">
      <alignment horizontal="right" vertical="center" wrapText="1"/>
      <protection locked="0"/>
    </xf>
    <xf numFmtId="43" fontId="51" fillId="16" borderId="24" xfId="0" applyNumberFormat="1" applyFont="1" applyFill="1" applyBorder="1" applyAlignment="1" applyProtection="1">
      <alignment horizontal="right" vertical="center" wrapText="1"/>
      <protection locked="0"/>
    </xf>
    <xf numFmtId="37" fontId="52" fillId="17" borderId="25" xfId="0" applyNumberFormat="1" applyFont="1" applyFill="1" applyBorder="1" applyAlignment="1" applyProtection="1">
      <alignment horizontal="right" vertical="center" wrapText="1"/>
      <protection locked="0"/>
    </xf>
    <xf numFmtId="10" fontId="45" fillId="10" borderId="26" xfId="0" applyNumberFormat="1" applyFont="1" applyFill="1" applyBorder="1" applyAlignment="1" applyProtection="1">
      <alignment horizontal="right" vertical="center" wrapText="1"/>
      <protection locked="0"/>
    </xf>
    <xf numFmtId="3" fontId="43" fillId="8" borderId="16" xfId="0" applyNumberFormat="1" applyFont="1" applyFill="1" applyBorder="1" applyAlignment="1" applyProtection="1">
      <alignment horizontal="center" vertical="center" wrapText="1"/>
      <protection locked="0"/>
    </xf>
    <xf numFmtId="0" fontId="21" fillId="3" borderId="0" xfId="0" applyFont="1" applyFill="1" applyAlignment="1">
      <alignment horizontal="center" vertical="center"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Border="1" applyAlignment="1">
      <alignment horizontal="center" vertical="center"/>
    </xf>
    <xf numFmtId="0" fontId="34" fillId="3" borderId="0" xfId="0" applyFont="1" applyFill="1" applyBorder="1" applyAlignment="1">
      <alignment horizontal="center" vertical="center"/>
    </xf>
    <xf numFmtId="0" fontId="21" fillId="3" borderId="0" xfId="0" applyFont="1" applyFill="1" applyAlignment="1">
      <alignment horizontal="center" vertical="center"/>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3" fillId="2" borderId="10" xfId="8" applyNumberFormat="1" applyFont="1" applyFill="1" applyBorder="1" applyAlignment="1" applyProtection="1">
      <alignment horizontal="center" vertical="center" wrapText="1"/>
      <protection locked="0"/>
    </xf>
    <xf numFmtId="165" fontId="23" fillId="2" borderId="11" xfId="8" applyNumberFormat="1" applyFont="1" applyFill="1" applyBorder="1" applyAlignment="1" applyProtection="1">
      <alignment horizontal="center" vertical="center" wrapText="1"/>
      <protection locked="0"/>
    </xf>
    <xf numFmtId="0" fontId="34" fillId="3" borderId="0" xfId="0" applyFont="1" applyFill="1" applyAlignment="1">
      <alignment horizontal="center" vertical="center"/>
    </xf>
    <xf numFmtId="0" fontId="25" fillId="3" borderId="0" xfId="0" applyFont="1" applyFill="1" applyBorder="1" applyAlignment="1">
      <alignment horizontal="left" vertical="center" wrapText="1"/>
    </xf>
    <xf numFmtId="0" fontId="21" fillId="3" borderId="0" xfId="0" applyFont="1" applyFill="1" applyAlignment="1">
      <alignment horizontal="left" vertical="center" wrapText="1"/>
    </xf>
    <xf numFmtId="0" fontId="30" fillId="3" borderId="0" xfId="0" applyFont="1" applyFill="1" applyAlignment="1">
      <alignment horizontal="right" vertical="center" wrapText="1"/>
    </xf>
    <xf numFmtId="0" fontId="31" fillId="3" borderId="0" xfId="0" applyFont="1" applyFill="1" applyAlignment="1">
      <alignment horizontal="right" vertical="center" wrapText="1"/>
    </xf>
    <xf numFmtId="0" fontId="32" fillId="3" borderId="0" xfId="0" applyFont="1" applyFill="1" applyAlignment="1">
      <alignment horizontal="center" vertical="center" wrapText="1"/>
    </xf>
    <xf numFmtId="0" fontId="33" fillId="3" borderId="0" xfId="0" applyFont="1" applyFill="1" applyAlignment="1">
      <alignment horizontal="center" vertical="center"/>
    </xf>
    <xf numFmtId="0" fontId="34" fillId="3" borderId="0" xfId="0" applyFont="1" applyFill="1" applyBorder="1" applyAlignment="1">
      <alignment horizontal="center" vertical="center" wrapText="1"/>
    </xf>
    <xf numFmtId="0" fontId="28" fillId="3" borderId="0" xfId="0" applyFont="1" applyFill="1" applyAlignment="1">
      <alignment horizontal="right" vertical="center" wrapText="1"/>
    </xf>
    <xf numFmtId="0" fontId="27" fillId="3" borderId="0" xfId="0" applyFont="1" applyFill="1" applyAlignment="1">
      <alignment horizontal="right" vertical="center" wrapText="1"/>
    </xf>
    <xf numFmtId="0" fontId="26" fillId="3" borderId="0" xfId="0" applyFont="1" applyFill="1" applyAlignment="1">
      <alignment horizontal="center" vertical="center" wrapText="1"/>
    </xf>
    <xf numFmtId="0" fontId="24" fillId="3" borderId="0" xfId="0" applyFont="1" applyFill="1" applyAlignment="1">
      <alignment horizontal="center" vertical="center"/>
    </xf>
    <xf numFmtId="0" fontId="22" fillId="3" borderId="0" xfId="0" applyFont="1" applyFill="1" applyAlignment="1">
      <alignment horizontal="left" vertical="center" wrapText="1"/>
    </xf>
    <xf numFmtId="0" fontId="21" fillId="3" borderId="0" xfId="0" applyFont="1" applyFill="1" applyAlignment="1">
      <alignment horizontal="left" vertical="center"/>
    </xf>
    <xf numFmtId="0" fontId="25" fillId="3" borderId="0" xfId="0" applyFont="1" applyFill="1" applyBorder="1" applyAlignment="1">
      <alignment horizontal="left" vertical="center"/>
    </xf>
    <xf numFmtId="0" fontId="34" fillId="6" borderId="12" xfId="13" applyFont="1" applyFill="1" applyBorder="1" applyAlignment="1">
      <alignment horizontal="center" vertical="center" wrapText="1"/>
    </xf>
    <xf numFmtId="0" fontId="34" fillId="6" borderId="13" xfId="13" applyFont="1" applyFill="1" applyBorder="1" applyAlignment="1">
      <alignment horizontal="center" vertical="center" wrapText="1"/>
    </xf>
    <xf numFmtId="0" fontId="34" fillId="6" borderId="10" xfId="13" applyFont="1" applyFill="1" applyBorder="1" applyAlignment="1">
      <alignment horizontal="center" vertical="center" wrapText="1"/>
    </xf>
    <xf numFmtId="0" fontId="34" fillId="6" borderId="11" xfId="13" applyFont="1" applyFill="1" applyBorder="1" applyAlignment="1">
      <alignment horizontal="center" vertical="center" wrapText="1"/>
    </xf>
    <xf numFmtId="0" fontId="25" fillId="3" borderId="0" xfId="12" applyFont="1" applyFill="1" applyAlignment="1">
      <alignment horizontal="left" vertical="top" wrapText="1"/>
    </xf>
    <xf numFmtId="0" fontId="37" fillId="3" borderId="0" xfId="12" applyFont="1" applyFill="1" applyAlignment="1">
      <alignment horizontal="left" vertical="top" wrapText="1"/>
    </xf>
    <xf numFmtId="0" fontId="40" fillId="3" borderId="0" xfId="12" applyFont="1" applyFill="1" applyAlignment="1">
      <alignment horizontal="left" vertical="center" wrapText="1"/>
    </xf>
    <xf numFmtId="0" fontId="41" fillId="3" borderId="0" xfId="12" applyFont="1" applyFill="1" applyAlignment="1">
      <alignment horizontal="left" vertical="center" wrapText="1"/>
    </xf>
    <xf numFmtId="37" fontId="22" fillId="3" borderId="0" xfId="12" applyNumberFormat="1" applyFont="1" applyFill="1" applyAlignment="1">
      <alignment horizontal="left"/>
    </xf>
    <xf numFmtId="0" fontId="34" fillId="6" borderId="12" xfId="13" applyNumberFormat="1" applyFont="1" applyFill="1" applyBorder="1" applyAlignment="1" applyProtection="1">
      <alignment horizontal="center" vertical="center" wrapText="1"/>
    </xf>
    <xf numFmtId="0" fontId="34" fillId="6" borderId="13" xfId="13" applyNumberFormat="1" applyFont="1" applyFill="1" applyBorder="1" applyAlignment="1" applyProtection="1">
      <alignment horizontal="center" vertical="center" wrapText="1"/>
    </xf>
    <xf numFmtId="0" fontId="22" fillId="3" borderId="0" xfId="12" applyFont="1" applyFill="1" applyAlignment="1">
      <alignment horizontal="left" vertical="center" wrapText="1"/>
    </xf>
    <xf numFmtId="0" fontId="21" fillId="3" borderId="0" xfId="12" applyFont="1" applyFill="1" applyAlignment="1">
      <alignment horizontal="left" vertical="top" wrapText="1"/>
    </xf>
    <xf numFmtId="0" fontId="40" fillId="3" borderId="0" xfId="12" applyFont="1" applyFill="1" applyAlignment="1">
      <alignment horizontal="left" vertical="top" wrapText="1"/>
    </xf>
    <xf numFmtId="0" fontId="38" fillId="0" borderId="0" xfId="12" applyFont="1" applyFill="1" applyAlignment="1">
      <alignment horizontal="right" vertical="center" wrapText="1"/>
    </xf>
    <xf numFmtId="0" fontId="39" fillId="3" borderId="0" xfId="12" applyFont="1" applyFill="1" applyAlignment="1">
      <alignment horizontal="right" vertical="center" wrapText="1"/>
    </xf>
    <xf numFmtId="0" fontId="26" fillId="0" borderId="0" xfId="12" applyFont="1" applyFill="1" applyAlignment="1">
      <alignment horizontal="center" vertical="center" wrapText="1"/>
    </xf>
    <xf numFmtId="0" fontId="24" fillId="3" borderId="0" xfId="12" applyFont="1" applyFill="1" applyAlignment="1">
      <alignment horizontal="center" vertical="center"/>
    </xf>
    <xf numFmtId="0" fontId="25" fillId="3" borderId="0" xfId="12" applyFont="1" applyFill="1" applyAlignment="1">
      <alignment horizontal="left" vertical="center" wrapText="1"/>
    </xf>
    <xf numFmtId="0" fontId="23" fillId="3" borderId="0" xfId="12" applyFont="1" applyFill="1" applyAlignment="1">
      <alignment horizontal="left" vertical="center"/>
    </xf>
    <xf numFmtId="0" fontId="21"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64140</xdr:colOff>
      <xdr:row>0</xdr:row>
      <xdr:rowOff>0</xdr:rowOff>
    </xdr:from>
    <xdr:to>
      <xdr:col>0</xdr:col>
      <xdr:colOff>1423704</xdr:colOff>
      <xdr:row>2</xdr:row>
      <xdr:rowOff>180243</xdr:rowOff>
    </xdr:to>
    <xdr:pic>
      <xdr:nvPicPr>
        <xdr:cNvPr id="4" name="Picture 3">
          <a:extLst>
            <a:ext uri="{FF2B5EF4-FFF2-40B4-BE49-F238E27FC236}">
              <a16:creationId xmlns:a16="http://schemas.microsoft.com/office/drawing/2014/main" id="{85BBBD25-FA13-44D4-981A-0E5D9203DA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40" y="0"/>
          <a:ext cx="1359564" cy="757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71278</xdr:colOff>
      <xdr:row>0</xdr:row>
      <xdr:rowOff>0</xdr:rowOff>
    </xdr:from>
    <xdr:to>
      <xdr:col>1</xdr:col>
      <xdr:colOff>931913</xdr:colOff>
      <xdr:row>2</xdr:row>
      <xdr:rowOff>44761</xdr:rowOff>
    </xdr:to>
    <xdr:pic>
      <xdr:nvPicPr>
        <xdr:cNvPr id="4" name="Picture 3">
          <a:extLst>
            <a:ext uri="{FF2B5EF4-FFF2-40B4-BE49-F238E27FC236}">
              <a16:creationId xmlns:a16="http://schemas.microsoft.com/office/drawing/2014/main" id="{2F833CD5-902F-4535-B98E-60453F375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78" y="0"/>
          <a:ext cx="1359564" cy="7575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54041</xdr:colOff>
      <xdr:row>0</xdr:row>
      <xdr:rowOff>0</xdr:rowOff>
    </xdr:from>
    <xdr:to>
      <xdr:col>0</xdr:col>
      <xdr:colOff>1413605</xdr:colOff>
      <xdr:row>2</xdr:row>
      <xdr:rowOff>75229</xdr:rowOff>
    </xdr:to>
    <xdr:pic>
      <xdr:nvPicPr>
        <xdr:cNvPr id="4" name="Picture 3">
          <a:extLst>
            <a:ext uri="{FF2B5EF4-FFF2-40B4-BE49-F238E27FC236}">
              <a16:creationId xmlns:a16="http://schemas.microsoft.com/office/drawing/2014/main" id="{BAA34279-5BB9-441C-8E0B-61AFD95242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41" y="0"/>
          <a:ext cx="1359564" cy="757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58318</xdr:colOff>
      <xdr:row>0</xdr:row>
      <xdr:rowOff>0</xdr:rowOff>
    </xdr:from>
    <xdr:to>
      <xdr:col>1</xdr:col>
      <xdr:colOff>479489</xdr:colOff>
      <xdr:row>1</xdr:row>
      <xdr:rowOff>288930</xdr:rowOff>
    </xdr:to>
    <xdr:pic>
      <xdr:nvPicPr>
        <xdr:cNvPr id="3" name="Picture 2">
          <a:extLst>
            <a:ext uri="{FF2B5EF4-FFF2-40B4-BE49-F238E27FC236}">
              <a16:creationId xmlns:a16="http://schemas.microsoft.com/office/drawing/2014/main" id="{5B7163A4-2A80-4A39-BB6D-010DFB600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8" y="0"/>
          <a:ext cx="1030253" cy="5740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41545</xdr:colOff>
      <xdr:row>0</xdr:row>
      <xdr:rowOff>5935</xdr:rowOff>
    </xdr:from>
    <xdr:to>
      <xdr:col>1</xdr:col>
      <xdr:colOff>427289</xdr:colOff>
      <xdr:row>1</xdr:row>
      <xdr:rowOff>276582</xdr:rowOff>
    </xdr:to>
    <xdr:pic>
      <xdr:nvPicPr>
        <xdr:cNvPr id="3" name="Picture 2">
          <a:extLst>
            <a:ext uri="{FF2B5EF4-FFF2-40B4-BE49-F238E27FC236}">
              <a16:creationId xmlns:a16="http://schemas.microsoft.com/office/drawing/2014/main" id="{DD9EE1A7-AA8B-472F-8BAD-93E231101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45" y="5935"/>
          <a:ext cx="997006" cy="5555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46788</xdr:colOff>
      <xdr:row>0</xdr:row>
      <xdr:rowOff>0</xdr:rowOff>
    </xdr:from>
    <xdr:to>
      <xdr:col>1</xdr:col>
      <xdr:colOff>474579</xdr:colOff>
      <xdr:row>1</xdr:row>
      <xdr:rowOff>267595</xdr:rowOff>
    </xdr:to>
    <xdr:pic>
      <xdr:nvPicPr>
        <xdr:cNvPr id="3" name="Picture 2">
          <a:extLst>
            <a:ext uri="{FF2B5EF4-FFF2-40B4-BE49-F238E27FC236}">
              <a16:creationId xmlns:a16="http://schemas.microsoft.com/office/drawing/2014/main" id="{CF10EBBC-427C-4E31-8F82-DCE56E125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88" y="0"/>
          <a:ext cx="1056107" cy="5884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0</xdr:rowOff>
    </xdr:from>
    <xdr:to>
      <xdr:col>1</xdr:col>
      <xdr:colOff>1090623</xdr:colOff>
      <xdr:row>1</xdr:row>
      <xdr:rowOff>428810</xdr:rowOff>
    </xdr:to>
    <xdr:pic>
      <xdr:nvPicPr>
        <xdr:cNvPr id="3" name="Picture 2">
          <a:extLst>
            <a:ext uri="{FF2B5EF4-FFF2-40B4-BE49-F238E27FC236}">
              <a16:creationId xmlns:a16="http://schemas.microsoft.com/office/drawing/2014/main" id="{089DD06F-90CE-465E-B3FB-73DFB778CD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0"/>
          <a:ext cx="1359564" cy="7575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33420</xdr:colOff>
      <xdr:row>0</xdr:row>
      <xdr:rowOff>0</xdr:rowOff>
    </xdr:from>
    <xdr:to>
      <xdr:col>1</xdr:col>
      <xdr:colOff>474579</xdr:colOff>
      <xdr:row>1</xdr:row>
      <xdr:rowOff>203712</xdr:rowOff>
    </xdr:to>
    <xdr:pic>
      <xdr:nvPicPr>
        <xdr:cNvPr id="4" name="Picture 3">
          <a:extLst>
            <a:ext uri="{FF2B5EF4-FFF2-40B4-BE49-F238E27FC236}">
              <a16:creationId xmlns:a16="http://schemas.microsoft.com/office/drawing/2014/main" id="{62EC54C7-B36B-434C-88E5-562DF21ED7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20" y="0"/>
          <a:ext cx="1049422" cy="5847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topLeftCell="A40" zoomScaleSheetLayoutView="100" workbookViewId="0">
      <selection activeCell="A42" sqref="A42:XFD42"/>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36" t="s">
        <v>770</v>
      </c>
      <c r="D1" s="237"/>
    </row>
    <row r="2" spans="1:11">
      <c r="C2" s="4" t="s">
        <v>771</v>
      </c>
      <c r="D2" s="5"/>
    </row>
    <row r="3" spans="1:11">
      <c r="D3" s="6"/>
    </row>
    <row r="4" spans="1:11">
      <c r="A4" s="1" t="s">
        <v>1</v>
      </c>
      <c r="D4" s="6"/>
    </row>
    <row r="5" spans="1:11" ht="15" customHeight="1">
      <c r="C5" s="7" t="s">
        <v>2</v>
      </c>
      <c r="D5" s="239" t="s">
        <v>772</v>
      </c>
      <c r="E5" s="239"/>
      <c r="F5" s="239"/>
      <c r="G5" s="239"/>
      <c r="H5" s="239"/>
      <c r="I5" s="239"/>
    </row>
    <row r="6" spans="1:11" ht="31">
      <c r="C6" s="9" t="s">
        <v>40</v>
      </c>
      <c r="D6" s="238" t="s">
        <v>773</v>
      </c>
      <c r="E6" s="238"/>
      <c r="F6" s="238"/>
      <c r="G6" s="238"/>
      <c r="H6" s="238"/>
      <c r="I6" s="238"/>
    </row>
    <row r="7" spans="1:11">
      <c r="C7" s="10" t="s">
        <v>3</v>
      </c>
      <c r="D7" s="239" t="s">
        <v>774</v>
      </c>
      <c r="E7" s="239"/>
      <c r="F7" s="239"/>
      <c r="G7" s="239"/>
      <c r="H7" s="239"/>
      <c r="I7" s="239"/>
    </row>
    <row r="8" spans="1:11" ht="15" customHeight="1">
      <c r="C8" s="11" t="s">
        <v>4</v>
      </c>
      <c r="D8" s="238" t="s">
        <v>775</v>
      </c>
      <c r="E8" s="238"/>
      <c r="F8" s="238"/>
      <c r="G8" s="238"/>
      <c r="H8" s="238"/>
      <c r="I8" s="238"/>
    </row>
    <row r="9" spans="1:11" ht="15" customHeight="1">
      <c r="C9" s="10" t="s">
        <v>5</v>
      </c>
      <c r="D9" s="239" t="s">
        <v>776</v>
      </c>
      <c r="E9" s="239"/>
      <c r="F9" s="239"/>
      <c r="G9" s="239"/>
      <c r="H9" s="239"/>
      <c r="I9" s="239"/>
    </row>
    <row r="10" spans="1:11" ht="15" customHeight="1">
      <c r="C10" s="8" t="s">
        <v>6</v>
      </c>
      <c r="D10" s="238" t="s">
        <v>813</v>
      </c>
      <c r="E10" s="238"/>
      <c r="F10" s="238"/>
      <c r="G10" s="238"/>
      <c r="H10" s="238"/>
      <c r="I10" s="238"/>
    </row>
    <row r="11" spans="1:11">
      <c r="C11" s="12" t="s">
        <v>7</v>
      </c>
      <c r="D11" s="239" t="s">
        <v>777</v>
      </c>
      <c r="E11" s="239"/>
      <c r="F11" s="239"/>
      <c r="G11" s="239"/>
      <c r="H11" s="239"/>
      <c r="I11" s="239"/>
    </row>
    <row r="12" spans="1:11">
      <c r="C12" s="13" t="s">
        <v>8</v>
      </c>
      <c r="D12" s="238" t="s">
        <v>778</v>
      </c>
      <c r="E12" s="238"/>
      <c r="F12" s="238"/>
      <c r="G12" s="238"/>
      <c r="H12" s="238"/>
      <c r="I12" s="238"/>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811</v>
      </c>
      <c r="D20" s="18"/>
      <c r="F20" s="22" t="s">
        <v>779</v>
      </c>
      <c r="G20" s="19"/>
      <c r="H20" s="19"/>
      <c r="I20" s="19"/>
      <c r="J20" s="19"/>
      <c r="K20" s="20"/>
    </row>
    <row r="21" spans="3:11">
      <c r="C21" s="24" t="s">
        <v>812</v>
      </c>
      <c r="D21" s="5"/>
      <c r="F21" s="25" t="s">
        <v>780</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556</v>
      </c>
      <c r="C35" s="31" t="s">
        <v>792</v>
      </c>
      <c r="D35" s="32"/>
    </row>
    <row r="36" spans="2:12" s="33" customFormat="1">
      <c r="B36" s="30" t="s">
        <v>793</v>
      </c>
      <c r="C36" s="31" t="s">
        <v>794</v>
      </c>
      <c r="D36" s="32" t="s">
        <v>25</v>
      </c>
    </row>
    <row r="37" spans="2:12" s="33" customFormat="1">
      <c r="B37" s="30" t="s">
        <v>795</v>
      </c>
      <c r="C37" s="31" t="s">
        <v>22</v>
      </c>
      <c r="D37" s="32" t="s">
        <v>26</v>
      </c>
      <c r="J37" s="34"/>
      <c r="K37" s="35"/>
      <c r="L37" s="36"/>
    </row>
    <row r="38" spans="2:12">
      <c r="B38" s="30" t="s">
        <v>796</v>
      </c>
      <c r="C38" s="30" t="s">
        <v>34</v>
      </c>
      <c r="D38" s="32" t="s">
        <v>27</v>
      </c>
      <c r="J38" s="37"/>
      <c r="K38" s="38"/>
      <c r="L38" s="39"/>
    </row>
    <row r="39" spans="2:12" ht="31">
      <c r="B39" s="30" t="s">
        <v>797</v>
      </c>
      <c r="C39" s="31" t="s">
        <v>798</v>
      </c>
      <c r="D39" s="32" t="s">
        <v>799</v>
      </c>
    </row>
    <row r="40" spans="2:12">
      <c r="B40" s="30" t="s">
        <v>800</v>
      </c>
      <c r="C40" s="30" t="s">
        <v>23</v>
      </c>
      <c r="D40" s="32" t="s">
        <v>28</v>
      </c>
    </row>
    <row r="41" spans="2:12">
      <c r="B41" s="30" t="s">
        <v>801</v>
      </c>
      <c r="C41" s="30" t="s">
        <v>802</v>
      </c>
      <c r="D41" s="32" t="s">
        <v>803</v>
      </c>
    </row>
    <row r="42" spans="2:12" ht="46.5" hidden="1">
      <c r="B42" s="30">
        <v>5</v>
      </c>
      <c r="C42" s="31" t="s">
        <v>24</v>
      </c>
      <c r="D42" s="32" t="s">
        <v>29</v>
      </c>
    </row>
    <row r="43" spans="2:12">
      <c r="B43" s="30">
        <v>6</v>
      </c>
      <c r="C43" s="30" t="s">
        <v>18</v>
      </c>
      <c r="D43" s="32" t="s">
        <v>30</v>
      </c>
    </row>
    <row r="44" spans="2:12">
      <c r="B44" s="40">
        <v>7</v>
      </c>
      <c r="C44" s="41" t="s">
        <v>19</v>
      </c>
      <c r="D44" s="42" t="s">
        <v>31</v>
      </c>
    </row>
    <row r="45" spans="2:12">
      <c r="B45" s="30">
        <v>8</v>
      </c>
      <c r="C45" s="41" t="s">
        <v>32</v>
      </c>
      <c r="D45" s="42" t="s">
        <v>33</v>
      </c>
    </row>
    <row r="46" spans="2:12">
      <c r="B46" s="40">
        <v>9</v>
      </c>
      <c r="C46" s="41" t="s">
        <v>34</v>
      </c>
      <c r="D46" s="42" t="s">
        <v>35</v>
      </c>
    </row>
    <row r="47" spans="2:12">
      <c r="B47" s="40">
        <v>10</v>
      </c>
      <c r="C47" s="41" t="s">
        <v>20</v>
      </c>
      <c r="D47" s="42" t="s">
        <v>36</v>
      </c>
    </row>
    <row r="48" spans="2:12">
      <c r="B48" s="40">
        <v>11</v>
      </c>
      <c r="C48" s="41" t="s">
        <v>37</v>
      </c>
      <c r="D48" s="42" t="s">
        <v>38</v>
      </c>
    </row>
    <row r="49" spans="2:4">
      <c r="B49" s="40">
        <v>12</v>
      </c>
      <c r="C49" s="41" t="s">
        <v>21</v>
      </c>
      <c r="D49" s="42" t="s">
        <v>39</v>
      </c>
    </row>
    <row r="50" spans="2:4">
      <c r="B50" s="40" t="s">
        <v>804</v>
      </c>
      <c r="C50" s="41" t="s">
        <v>805</v>
      </c>
      <c r="D50" s="42" t="s">
        <v>806</v>
      </c>
    </row>
    <row r="51" spans="2:4">
      <c r="B51" s="40" t="s">
        <v>807</v>
      </c>
      <c r="C51" s="41" t="s">
        <v>808</v>
      </c>
      <c r="D51" s="42" t="s">
        <v>806</v>
      </c>
    </row>
    <row r="52" spans="2:4">
      <c r="B52" s="30" t="s">
        <v>557</v>
      </c>
      <c r="C52" s="41" t="s">
        <v>809</v>
      </c>
      <c r="D52" s="42" t="s">
        <v>810</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99" zoomScaleNormal="100" zoomScaleSheetLayoutView="86" workbookViewId="0">
      <selection sqref="A1:G1"/>
    </sheetView>
  </sheetViews>
  <sheetFormatPr defaultColWidth="8.7265625" defaultRowHeight="1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16384" width="8.7265625" style="104"/>
  </cols>
  <sheetData>
    <row r="1" spans="1:7" ht="22.5" customHeight="1">
      <c r="A1" s="253" t="s">
        <v>94</v>
      </c>
      <c r="B1" s="253"/>
      <c r="C1" s="253"/>
      <c r="D1" s="253"/>
      <c r="E1" s="253"/>
      <c r="F1" s="253"/>
      <c r="G1" s="253"/>
    </row>
    <row r="2" spans="1:7" ht="22.5" customHeight="1">
      <c r="A2" s="254" t="s">
        <v>95</v>
      </c>
      <c r="B2" s="254"/>
      <c r="C2" s="254"/>
      <c r="D2" s="254"/>
      <c r="E2" s="254"/>
      <c r="F2" s="254"/>
      <c r="G2" s="254"/>
    </row>
    <row r="3" spans="1:7" ht="43.9" customHeight="1">
      <c r="A3" s="255" t="s">
        <v>96</v>
      </c>
      <c r="B3" s="255"/>
      <c r="C3" s="255"/>
      <c r="D3" s="255"/>
      <c r="E3" s="255"/>
      <c r="F3" s="255"/>
      <c r="G3" s="255"/>
    </row>
    <row r="4" spans="1:7" ht="9.4" customHeight="1"/>
    <row r="5" spans="1:7">
      <c r="A5" s="256" t="str">
        <f>TONGQUAN!C2</f>
        <v>Quý I năm 2022
/ Quarter I 2022</v>
      </c>
      <c r="B5" s="256"/>
      <c r="C5" s="256"/>
      <c r="D5" s="256"/>
      <c r="E5" s="256"/>
      <c r="F5" s="256"/>
      <c r="G5" s="256"/>
    </row>
    <row r="7" spans="1:7" ht="16.899999999999999" customHeight="1">
      <c r="A7" s="60" t="s">
        <v>2</v>
      </c>
      <c r="D7" s="251" t="str">
        <f>TONGQUAN!D5</f>
        <v>Công ty Cổ phần Quản lý Quỹ Đầu tư Dragon Capital Việt Nam</v>
      </c>
      <c r="E7" s="251"/>
      <c r="F7" s="251"/>
      <c r="G7" s="251"/>
    </row>
    <row r="8" spans="1:7" ht="16.899999999999999" customHeight="1">
      <c r="A8" s="128" t="s">
        <v>40</v>
      </c>
      <c r="D8" s="252" t="str">
        <f>TONGQUAN!D6</f>
        <v>Dragon Capital Vietfund Management Joint Stock Company</v>
      </c>
      <c r="E8" s="252"/>
      <c r="F8" s="252"/>
      <c r="G8" s="252"/>
    </row>
    <row r="9" spans="1:7" ht="16.899999999999999" customHeight="1">
      <c r="A9" s="60" t="s">
        <v>3</v>
      </c>
      <c r="D9" s="251" t="str">
        <f>TONGQUAN!D7</f>
        <v>Ngân hàng TNHH Một thành viên Standard Chartered (Việt Nam)</v>
      </c>
      <c r="E9" s="251"/>
      <c r="F9" s="251"/>
      <c r="G9" s="251"/>
    </row>
    <row r="10" spans="1:7" ht="16.899999999999999" customHeight="1">
      <c r="A10" s="128" t="s">
        <v>4</v>
      </c>
      <c r="D10" s="252" t="str">
        <f>TONGQUAN!D8</f>
        <v>Standard Chartered Bank (Vietnam) Limited</v>
      </c>
      <c r="E10" s="252"/>
      <c r="F10" s="252"/>
      <c r="G10" s="252"/>
    </row>
    <row r="11" spans="1:7" ht="16.899999999999999" customHeight="1">
      <c r="A11" s="60" t="s">
        <v>5</v>
      </c>
      <c r="D11" s="251" t="str">
        <f>TONGQUAN!D9</f>
        <v>Quỹ Đầu tư Trái phiếu Gia tăng Thu nhập Cố định DC</v>
      </c>
      <c r="E11" s="251"/>
      <c r="F11" s="251"/>
      <c r="G11" s="251"/>
    </row>
    <row r="12" spans="1:7" ht="16.899999999999999" customHeight="1">
      <c r="A12" s="128" t="s">
        <v>6</v>
      </c>
      <c r="D12" s="252" t="str">
        <f>TONGQUAN!D10</f>
        <v>DC Income Plus Bond Fund (DCIP)</v>
      </c>
      <c r="E12" s="252"/>
      <c r="F12" s="252"/>
      <c r="G12" s="252"/>
    </row>
    <row r="13" spans="1:7" ht="16.899999999999999" customHeight="1">
      <c r="A13" s="60" t="s">
        <v>7</v>
      </c>
      <c r="D13" s="251" t="str">
        <f>TONGQUAN!D11</f>
        <v>Ngày 07 tháng 04 năm 2022</v>
      </c>
      <c r="E13" s="251"/>
      <c r="F13" s="251"/>
      <c r="G13" s="251"/>
    </row>
    <row r="14" spans="1:7" ht="16.899999999999999" customHeight="1">
      <c r="A14" s="128" t="s">
        <v>8</v>
      </c>
      <c r="D14" s="252" t="str">
        <f>TONGQUAN!D12</f>
        <v>07 Apr 2022</v>
      </c>
      <c r="E14" s="252"/>
      <c r="F14" s="252"/>
      <c r="G14" s="252"/>
    </row>
    <row r="16" spans="1:7" ht="39" customHeight="1">
      <c r="A16" s="243" t="s">
        <v>97</v>
      </c>
      <c r="B16" s="245" t="s">
        <v>98</v>
      </c>
      <c r="C16" s="245" t="s">
        <v>99</v>
      </c>
      <c r="D16" s="248" t="s">
        <v>785</v>
      </c>
      <c r="E16" s="249"/>
      <c r="F16" s="248" t="s">
        <v>786</v>
      </c>
      <c r="G16" s="249"/>
    </row>
    <row r="17" spans="1:10" ht="39" customHeight="1">
      <c r="A17" s="244"/>
      <c r="B17" s="246"/>
      <c r="C17" s="247"/>
      <c r="D17" s="129" t="str">
        <f>BCKetQuaHoatDong_06028!D18</f>
        <v>Quý I năm 2022
Quarter I 2022</v>
      </c>
      <c r="E17" s="130" t="s">
        <v>100</v>
      </c>
      <c r="F17" s="54" t="s">
        <v>787</v>
      </c>
      <c r="G17" s="130" t="s">
        <v>100</v>
      </c>
    </row>
    <row r="18" spans="1:10" s="118" customFormat="1" ht="39" customHeight="1">
      <c r="A18" s="131" t="s">
        <v>293</v>
      </c>
      <c r="B18" s="132" t="s">
        <v>101</v>
      </c>
      <c r="C18" s="133"/>
      <c r="D18" s="80">
        <v>5469759035</v>
      </c>
      <c r="E18" s="80">
        <v>5469759035</v>
      </c>
      <c r="F18" s="80">
        <v>45113913</v>
      </c>
      <c r="G18" s="80">
        <v>45113913</v>
      </c>
    </row>
    <row r="19" spans="1:10" ht="39" customHeight="1">
      <c r="A19" s="134" t="s">
        <v>294</v>
      </c>
      <c r="B19" s="135" t="s">
        <v>102</v>
      </c>
      <c r="C19" s="136"/>
      <c r="D19" s="85">
        <v>0</v>
      </c>
      <c r="E19" s="85">
        <v>0</v>
      </c>
      <c r="F19" s="85">
        <v>80000</v>
      </c>
      <c r="G19" s="85">
        <v>80000</v>
      </c>
      <c r="J19" s="118"/>
    </row>
    <row r="20" spans="1:10" ht="39" customHeight="1">
      <c r="A20" s="134" t="s">
        <v>295</v>
      </c>
      <c r="B20" s="135" t="s">
        <v>103</v>
      </c>
      <c r="C20" s="137"/>
      <c r="D20" s="85">
        <v>5186535178</v>
      </c>
      <c r="E20" s="85">
        <v>5186535178</v>
      </c>
      <c r="F20" s="85">
        <v>38739513</v>
      </c>
      <c r="G20" s="85">
        <v>38739513</v>
      </c>
      <c r="J20" s="118"/>
    </row>
    <row r="21" spans="1:10" ht="39" customHeight="1">
      <c r="A21" s="134" t="s">
        <v>226</v>
      </c>
      <c r="B21" s="135" t="s">
        <v>104</v>
      </c>
      <c r="C21" s="137"/>
      <c r="D21" s="85">
        <v>641503709</v>
      </c>
      <c r="E21" s="85">
        <v>641503709</v>
      </c>
      <c r="F21" s="85">
        <v>38739513</v>
      </c>
      <c r="G21" s="85">
        <v>38739513</v>
      </c>
      <c r="J21" s="118"/>
    </row>
    <row r="22" spans="1:10" ht="39" customHeight="1">
      <c r="A22" s="134" t="s">
        <v>234</v>
      </c>
      <c r="B22" s="135" t="s">
        <v>105</v>
      </c>
      <c r="C22" s="137"/>
      <c r="D22" s="85">
        <v>1461095891</v>
      </c>
      <c r="E22" s="85">
        <v>1461095891</v>
      </c>
      <c r="F22" s="85">
        <v>0</v>
      </c>
      <c r="G22" s="85">
        <v>0</v>
      </c>
      <c r="J22" s="118"/>
    </row>
    <row r="23" spans="1:10" ht="39" customHeight="1">
      <c r="A23" s="134" t="s">
        <v>296</v>
      </c>
      <c r="B23" s="135" t="s">
        <v>220</v>
      </c>
      <c r="C23" s="137"/>
      <c r="D23" s="85">
        <v>3083935578</v>
      </c>
      <c r="E23" s="85">
        <v>3083935578</v>
      </c>
      <c r="F23" s="85">
        <v>0</v>
      </c>
      <c r="G23" s="85">
        <v>0</v>
      </c>
      <c r="J23" s="118"/>
    </row>
    <row r="24" spans="1:10" ht="39" customHeight="1">
      <c r="A24" s="134" t="s">
        <v>223</v>
      </c>
      <c r="B24" s="135" t="s">
        <v>222</v>
      </c>
      <c r="C24" s="137"/>
      <c r="D24" s="85">
        <v>0</v>
      </c>
      <c r="E24" s="85">
        <v>0</v>
      </c>
      <c r="F24" s="85">
        <v>0</v>
      </c>
      <c r="G24" s="85">
        <v>0</v>
      </c>
      <c r="J24" s="118"/>
    </row>
    <row r="25" spans="1:10" ht="39" customHeight="1">
      <c r="A25" s="134" t="s">
        <v>227</v>
      </c>
      <c r="B25" s="138" t="s">
        <v>106</v>
      </c>
      <c r="C25" s="137"/>
      <c r="D25" s="85">
        <v>475804931</v>
      </c>
      <c r="E25" s="85">
        <v>475804931</v>
      </c>
      <c r="F25" s="85">
        <v>0</v>
      </c>
      <c r="G25" s="85">
        <v>0</v>
      </c>
      <c r="J25" s="118"/>
    </row>
    <row r="26" spans="1:10" ht="46.15" customHeight="1">
      <c r="A26" s="134" t="s">
        <v>228</v>
      </c>
      <c r="B26" s="138" t="s">
        <v>107</v>
      </c>
      <c r="C26" s="137"/>
      <c r="D26" s="85">
        <v>-192581074</v>
      </c>
      <c r="E26" s="85">
        <v>-192581074</v>
      </c>
      <c r="F26" s="85">
        <v>6294400</v>
      </c>
      <c r="G26" s="85">
        <v>6294400</v>
      </c>
      <c r="J26" s="118"/>
    </row>
    <row r="27" spans="1:10" ht="39" customHeight="1">
      <c r="A27" s="134" t="s">
        <v>297</v>
      </c>
      <c r="B27" s="138" t="s">
        <v>108</v>
      </c>
      <c r="C27" s="137"/>
      <c r="D27" s="85">
        <v>0</v>
      </c>
      <c r="E27" s="85">
        <v>0</v>
      </c>
      <c r="F27" s="85">
        <v>0</v>
      </c>
      <c r="G27" s="85">
        <v>0</v>
      </c>
      <c r="J27" s="118"/>
    </row>
    <row r="28" spans="1:10" ht="49.15" customHeight="1">
      <c r="A28" s="134" t="s">
        <v>229</v>
      </c>
      <c r="B28" s="138" t="s">
        <v>109</v>
      </c>
      <c r="C28" s="137"/>
      <c r="D28" s="85">
        <v>0</v>
      </c>
      <c r="E28" s="85">
        <v>0</v>
      </c>
      <c r="F28" s="85">
        <v>0</v>
      </c>
      <c r="G28" s="85">
        <v>0</v>
      </c>
      <c r="J28" s="118"/>
    </row>
    <row r="29" spans="1:10" ht="39" customHeight="1">
      <c r="A29" s="134" t="s">
        <v>298</v>
      </c>
      <c r="B29" s="138" t="s">
        <v>110</v>
      </c>
      <c r="C29" s="137"/>
      <c r="D29" s="85">
        <v>0</v>
      </c>
      <c r="E29" s="85">
        <v>0</v>
      </c>
      <c r="F29" s="85">
        <v>0</v>
      </c>
      <c r="G29" s="85">
        <v>0</v>
      </c>
      <c r="J29" s="118"/>
    </row>
    <row r="30" spans="1:10" ht="76.900000000000006" customHeight="1">
      <c r="A30" s="134" t="s">
        <v>299</v>
      </c>
      <c r="B30" s="138" t="s">
        <v>111</v>
      </c>
      <c r="C30" s="137"/>
      <c r="D30" s="85">
        <v>0</v>
      </c>
      <c r="E30" s="85">
        <v>0</v>
      </c>
      <c r="F30" s="85">
        <v>0</v>
      </c>
      <c r="G30" s="85">
        <v>0</v>
      </c>
      <c r="J30" s="118"/>
    </row>
    <row r="31" spans="1:10" s="118" customFormat="1" ht="39" customHeight="1">
      <c r="A31" s="131" t="s">
        <v>249</v>
      </c>
      <c r="B31" s="132" t="s">
        <v>112</v>
      </c>
      <c r="C31" s="133"/>
      <c r="D31" s="80">
        <v>10791623</v>
      </c>
      <c r="E31" s="80">
        <v>10791623</v>
      </c>
      <c r="F31" s="80">
        <v>0</v>
      </c>
      <c r="G31" s="80">
        <v>0</v>
      </c>
    </row>
    <row r="32" spans="1:10" ht="39" customHeight="1">
      <c r="A32" s="134" t="s">
        <v>113</v>
      </c>
      <c r="B32" s="138" t="s">
        <v>114</v>
      </c>
      <c r="C32" s="137"/>
      <c r="D32" s="85">
        <v>10791623</v>
      </c>
      <c r="E32" s="85">
        <v>10791623</v>
      </c>
      <c r="F32" s="85">
        <v>0</v>
      </c>
      <c r="G32" s="85">
        <v>0</v>
      </c>
      <c r="J32" s="118"/>
    </row>
    <row r="33" spans="1:10" ht="39" customHeight="1">
      <c r="A33" s="139" t="s">
        <v>115</v>
      </c>
      <c r="B33" s="135" t="s">
        <v>116</v>
      </c>
      <c r="C33" s="136"/>
      <c r="D33" s="85">
        <v>10689623</v>
      </c>
      <c r="E33" s="85">
        <v>10689623</v>
      </c>
      <c r="F33" s="85">
        <v>0</v>
      </c>
      <c r="G33" s="85">
        <v>0</v>
      </c>
      <c r="J33" s="118"/>
    </row>
    <row r="34" spans="1:10" ht="39" customHeight="1">
      <c r="A34" s="139" t="s">
        <v>69</v>
      </c>
      <c r="B34" s="135" t="s">
        <v>117</v>
      </c>
      <c r="C34" s="136"/>
      <c r="D34" s="85">
        <v>102000</v>
      </c>
      <c r="E34" s="85">
        <v>102000</v>
      </c>
      <c r="F34" s="85">
        <v>0</v>
      </c>
      <c r="G34" s="85">
        <v>0</v>
      </c>
      <c r="J34" s="118"/>
    </row>
    <row r="35" spans="1:10" ht="42" customHeight="1">
      <c r="A35" s="139" t="s">
        <v>118</v>
      </c>
      <c r="B35" s="135" t="s">
        <v>119</v>
      </c>
      <c r="C35" s="137"/>
      <c r="D35" s="85">
        <v>0</v>
      </c>
      <c r="E35" s="85">
        <v>0</v>
      </c>
      <c r="F35" s="85">
        <v>0</v>
      </c>
      <c r="G35" s="85">
        <v>0</v>
      </c>
      <c r="J35" s="118"/>
    </row>
    <row r="36" spans="1:10" ht="39" customHeight="1">
      <c r="A36" s="139" t="s">
        <v>120</v>
      </c>
      <c r="B36" s="135" t="s">
        <v>121</v>
      </c>
      <c r="C36" s="137"/>
      <c r="D36" s="85">
        <v>0</v>
      </c>
      <c r="E36" s="85">
        <v>0</v>
      </c>
      <c r="F36" s="85">
        <v>0</v>
      </c>
      <c r="G36" s="85">
        <v>0</v>
      </c>
      <c r="J36" s="118"/>
    </row>
    <row r="37" spans="1:10" ht="70.900000000000006" customHeight="1">
      <c r="A37" s="139" t="s">
        <v>122</v>
      </c>
      <c r="B37" s="135" t="s">
        <v>123</v>
      </c>
      <c r="C37" s="137"/>
      <c r="D37" s="85">
        <v>0</v>
      </c>
      <c r="E37" s="85">
        <v>0</v>
      </c>
      <c r="F37" s="85">
        <v>0</v>
      </c>
      <c r="G37" s="85">
        <v>0</v>
      </c>
      <c r="J37" s="118"/>
    </row>
    <row r="38" spans="1:10" ht="39" customHeight="1">
      <c r="A38" s="139" t="s">
        <v>250</v>
      </c>
      <c r="B38" s="135" t="s">
        <v>124</v>
      </c>
      <c r="C38" s="137"/>
      <c r="D38" s="85">
        <v>0</v>
      </c>
      <c r="E38" s="85">
        <v>0</v>
      </c>
      <c r="F38" s="85">
        <v>0</v>
      </c>
      <c r="G38" s="85">
        <v>0</v>
      </c>
      <c r="J38" s="118"/>
    </row>
    <row r="39" spans="1:10" s="118" customFormat="1" ht="39" customHeight="1">
      <c r="A39" s="131" t="s">
        <v>251</v>
      </c>
      <c r="B39" s="132" t="s">
        <v>125</v>
      </c>
      <c r="C39" s="133"/>
      <c r="D39" s="80">
        <v>1125381015</v>
      </c>
      <c r="E39" s="80">
        <v>1125381015</v>
      </c>
      <c r="F39" s="80">
        <v>307955797</v>
      </c>
      <c r="G39" s="80">
        <v>307955797</v>
      </c>
    </row>
    <row r="40" spans="1:10" ht="39" customHeight="1">
      <c r="A40" s="139" t="s">
        <v>300</v>
      </c>
      <c r="B40" s="135" t="s">
        <v>126</v>
      </c>
      <c r="C40" s="137"/>
      <c r="D40" s="85">
        <v>814489249</v>
      </c>
      <c r="E40" s="85">
        <v>814489249</v>
      </c>
      <c r="F40" s="85">
        <v>29661789</v>
      </c>
      <c r="G40" s="85">
        <v>29661789</v>
      </c>
      <c r="J40" s="118"/>
    </row>
    <row r="41" spans="1:10" ht="39" customHeight="1">
      <c r="A41" s="139" t="s">
        <v>127</v>
      </c>
      <c r="B41" s="135" t="s">
        <v>128</v>
      </c>
      <c r="C41" s="136"/>
      <c r="D41" s="85">
        <v>38568747</v>
      </c>
      <c r="E41" s="85">
        <v>38568747</v>
      </c>
      <c r="F41" s="85">
        <v>34500521</v>
      </c>
      <c r="G41" s="85">
        <v>34500521</v>
      </c>
      <c r="J41" s="118"/>
    </row>
    <row r="42" spans="1:10" ht="39" customHeight="1">
      <c r="A42" s="65" t="s">
        <v>50</v>
      </c>
      <c r="B42" s="140" t="s">
        <v>129</v>
      </c>
      <c r="C42" s="136"/>
      <c r="D42" s="85">
        <v>34857099</v>
      </c>
      <c r="E42" s="85">
        <v>34857099</v>
      </c>
      <c r="F42" s="85">
        <v>34500000</v>
      </c>
      <c r="G42" s="85">
        <v>34500000</v>
      </c>
      <c r="J42" s="118"/>
    </row>
    <row r="43" spans="1:10" ht="39" customHeight="1">
      <c r="A43" s="65" t="s">
        <v>51</v>
      </c>
      <c r="B43" s="140" t="s">
        <v>130</v>
      </c>
      <c r="C43" s="136"/>
      <c r="D43" s="85">
        <v>3250000</v>
      </c>
      <c r="E43" s="85">
        <v>3250000</v>
      </c>
      <c r="F43" s="85">
        <v>0</v>
      </c>
      <c r="G43" s="85">
        <v>0</v>
      </c>
      <c r="J43" s="118"/>
    </row>
    <row r="44" spans="1:10" ht="60" customHeight="1">
      <c r="A44" s="65" t="s">
        <v>275</v>
      </c>
      <c r="B44" s="140" t="s">
        <v>131</v>
      </c>
      <c r="C44" s="136"/>
      <c r="D44" s="85">
        <v>461648</v>
      </c>
      <c r="E44" s="85">
        <v>461648</v>
      </c>
      <c r="F44" s="85">
        <v>521</v>
      </c>
      <c r="G44" s="85">
        <v>521</v>
      </c>
      <c r="J44" s="118"/>
    </row>
    <row r="45" spans="1:10" ht="39" customHeight="1">
      <c r="A45" s="139" t="s">
        <v>132</v>
      </c>
      <c r="B45" s="135" t="s">
        <v>133</v>
      </c>
      <c r="C45" s="136"/>
      <c r="D45" s="85">
        <v>54450000</v>
      </c>
      <c r="E45" s="85">
        <v>54450000</v>
      </c>
      <c r="F45" s="85">
        <v>54450000</v>
      </c>
      <c r="G45" s="85">
        <v>54450000</v>
      </c>
      <c r="J45" s="118"/>
    </row>
    <row r="46" spans="1:10" ht="39" customHeight="1">
      <c r="A46" s="139" t="s">
        <v>134</v>
      </c>
      <c r="B46" s="135" t="s">
        <v>135</v>
      </c>
      <c r="C46" s="136"/>
      <c r="D46" s="85">
        <v>111787500</v>
      </c>
      <c r="E46" s="85">
        <v>111787500</v>
      </c>
      <c r="F46" s="85">
        <v>111787500</v>
      </c>
      <c r="G46" s="85">
        <v>111787500</v>
      </c>
      <c r="J46" s="118"/>
    </row>
    <row r="47" spans="1:10" ht="39" customHeight="1">
      <c r="A47" s="139" t="s">
        <v>136</v>
      </c>
      <c r="B47" s="135" t="s">
        <v>137</v>
      </c>
      <c r="C47" s="136"/>
      <c r="D47" s="85">
        <v>33000000</v>
      </c>
      <c r="E47" s="85">
        <v>33000000</v>
      </c>
      <c r="F47" s="85">
        <v>33000000</v>
      </c>
      <c r="G47" s="85">
        <v>33000000</v>
      </c>
      <c r="J47" s="118"/>
    </row>
    <row r="48" spans="1:10" ht="39" customHeight="1">
      <c r="A48" s="139" t="s">
        <v>138</v>
      </c>
      <c r="B48" s="135" t="s">
        <v>139</v>
      </c>
      <c r="C48" s="136"/>
      <c r="D48" s="85">
        <v>0</v>
      </c>
      <c r="E48" s="85">
        <v>0</v>
      </c>
      <c r="F48" s="85">
        <v>0</v>
      </c>
      <c r="G48" s="85">
        <v>0</v>
      </c>
      <c r="J48" s="118"/>
    </row>
    <row r="49" spans="1:10" ht="43.9" customHeight="1">
      <c r="A49" s="66" t="s">
        <v>301</v>
      </c>
      <c r="B49" s="140" t="s">
        <v>140</v>
      </c>
      <c r="C49" s="136"/>
      <c r="D49" s="85">
        <v>0</v>
      </c>
      <c r="E49" s="85">
        <v>0</v>
      </c>
      <c r="F49" s="85">
        <v>0</v>
      </c>
      <c r="G49" s="85">
        <v>0</v>
      </c>
      <c r="J49" s="118"/>
    </row>
    <row r="50" spans="1:10" ht="39" customHeight="1">
      <c r="A50" s="66" t="s">
        <v>302</v>
      </c>
      <c r="B50" s="140" t="s">
        <v>141</v>
      </c>
      <c r="C50" s="136"/>
      <c r="D50" s="85">
        <v>0</v>
      </c>
      <c r="E50" s="85">
        <v>0</v>
      </c>
      <c r="F50" s="85">
        <v>0</v>
      </c>
      <c r="G50" s="85">
        <v>0</v>
      </c>
      <c r="J50" s="118"/>
    </row>
    <row r="51" spans="1:10" ht="39" customHeight="1">
      <c r="A51" s="139" t="s">
        <v>142</v>
      </c>
      <c r="B51" s="135" t="s">
        <v>143</v>
      </c>
      <c r="C51" s="136"/>
      <c r="D51" s="85">
        <v>0</v>
      </c>
      <c r="E51" s="85">
        <v>0</v>
      </c>
      <c r="F51" s="85">
        <v>0</v>
      </c>
      <c r="G51" s="85">
        <v>0</v>
      </c>
      <c r="J51" s="118"/>
    </row>
    <row r="52" spans="1:10" ht="39" customHeight="1">
      <c r="A52" s="139" t="s">
        <v>252</v>
      </c>
      <c r="B52" s="135" t="s">
        <v>144</v>
      </c>
      <c r="C52" s="136"/>
      <c r="D52" s="85">
        <v>23054795</v>
      </c>
      <c r="E52" s="85">
        <v>23054795</v>
      </c>
      <c r="F52" s="85">
        <v>23054795</v>
      </c>
      <c r="G52" s="85">
        <v>23054795</v>
      </c>
      <c r="J52" s="118"/>
    </row>
    <row r="53" spans="1:10" ht="39" customHeight="1">
      <c r="A53" s="139" t="s">
        <v>145</v>
      </c>
      <c r="B53" s="135" t="s">
        <v>146</v>
      </c>
      <c r="C53" s="136"/>
      <c r="D53" s="85">
        <v>0</v>
      </c>
      <c r="E53" s="85">
        <v>0</v>
      </c>
      <c r="F53" s="85">
        <v>0</v>
      </c>
      <c r="G53" s="85">
        <v>0</v>
      </c>
      <c r="J53" s="118"/>
    </row>
    <row r="54" spans="1:10" ht="39" customHeight="1">
      <c r="A54" s="139" t="s">
        <v>253</v>
      </c>
      <c r="B54" s="141" t="s">
        <v>147</v>
      </c>
      <c r="C54" s="136"/>
      <c r="D54" s="85">
        <v>50030724</v>
      </c>
      <c r="E54" s="85">
        <v>50030724</v>
      </c>
      <c r="F54" s="85">
        <v>21501192</v>
      </c>
      <c r="G54" s="85">
        <v>21501192</v>
      </c>
      <c r="J54" s="118"/>
    </row>
    <row r="55" spans="1:10" ht="39" customHeight="1">
      <c r="A55" s="66" t="s">
        <v>65</v>
      </c>
      <c r="B55" s="142" t="s">
        <v>148</v>
      </c>
      <c r="C55" s="136"/>
      <c r="D55" s="85">
        <v>29219178</v>
      </c>
      <c r="E55" s="85">
        <v>29219178</v>
      </c>
      <c r="F55" s="85">
        <v>14609589</v>
      </c>
      <c r="G55" s="85">
        <v>14609589</v>
      </c>
      <c r="J55" s="118"/>
    </row>
    <row r="56" spans="1:10" ht="39" customHeight="1">
      <c r="A56" s="66" t="s">
        <v>149</v>
      </c>
      <c r="B56" s="142" t="s">
        <v>150</v>
      </c>
      <c r="C56" s="136"/>
      <c r="D56" s="85">
        <v>0</v>
      </c>
      <c r="E56" s="85">
        <v>0</v>
      </c>
      <c r="F56" s="85">
        <v>0</v>
      </c>
      <c r="G56" s="85">
        <v>0</v>
      </c>
      <c r="J56" s="118"/>
    </row>
    <row r="57" spans="1:10" ht="39" customHeight="1">
      <c r="A57" s="66" t="s">
        <v>151</v>
      </c>
      <c r="B57" s="142" t="s">
        <v>152</v>
      </c>
      <c r="C57" s="137"/>
      <c r="D57" s="85">
        <v>0</v>
      </c>
      <c r="E57" s="85">
        <v>0</v>
      </c>
      <c r="F57" s="85">
        <v>0</v>
      </c>
      <c r="G57" s="85">
        <v>0</v>
      </c>
      <c r="J57" s="118"/>
    </row>
    <row r="58" spans="1:10" ht="39" customHeight="1">
      <c r="A58" s="66" t="s">
        <v>254</v>
      </c>
      <c r="B58" s="142" t="s">
        <v>153</v>
      </c>
      <c r="C58" s="136"/>
      <c r="D58" s="85">
        <v>0</v>
      </c>
      <c r="E58" s="85">
        <v>0</v>
      </c>
      <c r="F58" s="85">
        <v>0</v>
      </c>
      <c r="G58" s="85">
        <v>0</v>
      </c>
      <c r="J58" s="118"/>
    </row>
    <row r="59" spans="1:10" ht="39" customHeight="1">
      <c r="A59" s="66" t="s">
        <v>66</v>
      </c>
      <c r="B59" s="142" t="s">
        <v>154</v>
      </c>
      <c r="C59" s="137"/>
      <c r="D59" s="85">
        <v>0</v>
      </c>
      <c r="E59" s="85">
        <v>0</v>
      </c>
      <c r="F59" s="85">
        <v>0</v>
      </c>
      <c r="G59" s="85">
        <v>0</v>
      </c>
      <c r="J59" s="118"/>
    </row>
    <row r="60" spans="1:10" ht="39" customHeight="1">
      <c r="A60" s="66" t="s">
        <v>255</v>
      </c>
      <c r="B60" s="142" t="s">
        <v>155</v>
      </c>
      <c r="C60" s="137"/>
      <c r="D60" s="85">
        <v>0</v>
      </c>
      <c r="E60" s="85">
        <v>0</v>
      </c>
      <c r="F60" s="85">
        <v>0</v>
      </c>
      <c r="G60" s="85">
        <v>0</v>
      </c>
      <c r="J60" s="118"/>
    </row>
    <row r="61" spans="1:10" ht="39" customHeight="1">
      <c r="A61" s="66" t="s">
        <v>256</v>
      </c>
      <c r="B61" s="142" t="s">
        <v>156</v>
      </c>
      <c r="C61" s="137"/>
      <c r="D61" s="85">
        <v>0</v>
      </c>
      <c r="E61" s="85">
        <v>0</v>
      </c>
      <c r="F61" s="85">
        <v>2465753</v>
      </c>
      <c r="G61" s="85">
        <v>2465753</v>
      </c>
      <c r="J61" s="118"/>
    </row>
    <row r="62" spans="1:10" ht="39" customHeight="1">
      <c r="A62" s="66" t="s">
        <v>73</v>
      </c>
      <c r="B62" s="142" t="s">
        <v>157</v>
      </c>
      <c r="C62" s="137"/>
      <c r="D62" s="85">
        <v>19711546</v>
      </c>
      <c r="E62" s="85">
        <v>19711546</v>
      </c>
      <c r="F62" s="85">
        <v>3325850</v>
      </c>
      <c r="G62" s="85">
        <v>3325850</v>
      </c>
      <c r="J62" s="118"/>
    </row>
    <row r="63" spans="1:10" ht="39" customHeight="1">
      <c r="A63" s="66" t="s">
        <v>67</v>
      </c>
      <c r="B63" s="142" t="s">
        <v>158</v>
      </c>
      <c r="C63" s="137"/>
      <c r="D63" s="85">
        <v>0</v>
      </c>
      <c r="E63" s="85">
        <v>0</v>
      </c>
      <c r="F63" s="85">
        <v>0</v>
      </c>
      <c r="G63" s="85">
        <v>0</v>
      </c>
      <c r="J63" s="118"/>
    </row>
    <row r="64" spans="1:10" ht="39" customHeight="1">
      <c r="A64" s="66" t="s">
        <v>242</v>
      </c>
      <c r="B64" s="142" t="s">
        <v>159</v>
      </c>
      <c r="C64" s="136"/>
      <c r="D64" s="85">
        <v>0</v>
      </c>
      <c r="E64" s="85">
        <v>0</v>
      </c>
      <c r="F64" s="85">
        <v>0</v>
      </c>
      <c r="G64" s="85">
        <v>0</v>
      </c>
      <c r="J64" s="118"/>
    </row>
    <row r="65" spans="1:10" ht="39" customHeight="1">
      <c r="A65" s="66" t="s">
        <v>284</v>
      </c>
      <c r="B65" s="142" t="s">
        <v>160</v>
      </c>
      <c r="C65" s="136"/>
      <c r="D65" s="85">
        <v>1100000</v>
      </c>
      <c r="E65" s="85">
        <v>1100000</v>
      </c>
      <c r="F65" s="85">
        <v>1100000</v>
      </c>
      <c r="G65" s="85">
        <v>1100000</v>
      </c>
      <c r="J65" s="118"/>
    </row>
    <row r="66" spans="1:10" ht="39" customHeight="1">
      <c r="A66" s="66" t="s">
        <v>257</v>
      </c>
      <c r="B66" s="142" t="s">
        <v>161</v>
      </c>
      <c r="C66" s="136"/>
      <c r="D66" s="85">
        <v>0</v>
      </c>
      <c r="E66" s="85">
        <v>0</v>
      </c>
      <c r="F66" s="85">
        <v>0</v>
      </c>
      <c r="G66" s="85">
        <v>0</v>
      </c>
      <c r="J66" s="118"/>
    </row>
    <row r="67" spans="1:10" ht="39" customHeight="1">
      <c r="A67" s="66" t="s">
        <v>258</v>
      </c>
      <c r="B67" s="142" t="s">
        <v>162</v>
      </c>
      <c r="C67" s="136"/>
      <c r="D67" s="85">
        <v>0</v>
      </c>
      <c r="E67" s="85">
        <v>0</v>
      </c>
      <c r="F67" s="85">
        <v>0</v>
      </c>
      <c r="G67" s="85">
        <v>0</v>
      </c>
      <c r="J67" s="118"/>
    </row>
    <row r="68" spans="1:10" ht="39" customHeight="1">
      <c r="A68" s="66" t="s">
        <v>163</v>
      </c>
      <c r="B68" s="142" t="s">
        <v>164</v>
      </c>
      <c r="C68" s="136"/>
      <c r="D68" s="85">
        <v>0</v>
      </c>
      <c r="E68" s="85">
        <v>0</v>
      </c>
      <c r="F68" s="85">
        <v>0</v>
      </c>
      <c r="G68" s="85">
        <v>0</v>
      </c>
      <c r="J68" s="118"/>
    </row>
    <row r="69" spans="1:10" s="118" customFormat="1" ht="45" customHeight="1">
      <c r="A69" s="131" t="s">
        <v>165</v>
      </c>
      <c r="B69" s="132" t="s">
        <v>166</v>
      </c>
      <c r="C69" s="133"/>
      <c r="D69" s="80">
        <v>4333586397</v>
      </c>
      <c r="E69" s="80">
        <v>4333586397</v>
      </c>
      <c r="F69" s="80">
        <v>-262841884</v>
      </c>
      <c r="G69" s="80">
        <v>-262841884</v>
      </c>
    </row>
    <row r="70" spans="1:10" s="118" customFormat="1" ht="39" customHeight="1">
      <c r="A70" s="131" t="s">
        <v>167</v>
      </c>
      <c r="B70" s="132" t="s">
        <v>168</v>
      </c>
      <c r="C70" s="133"/>
      <c r="D70" s="80">
        <v>0</v>
      </c>
      <c r="E70" s="80">
        <v>0</v>
      </c>
      <c r="F70" s="80">
        <v>0</v>
      </c>
      <c r="G70" s="80">
        <v>0</v>
      </c>
    </row>
    <row r="71" spans="1:10" ht="39" customHeight="1">
      <c r="A71" s="134" t="s">
        <v>303</v>
      </c>
      <c r="B71" s="138" t="s">
        <v>169</v>
      </c>
      <c r="C71" s="137"/>
      <c r="D71" s="85">
        <v>0</v>
      </c>
      <c r="E71" s="85">
        <v>0</v>
      </c>
      <c r="F71" s="85">
        <v>0</v>
      </c>
      <c r="G71" s="85">
        <v>0</v>
      </c>
      <c r="J71" s="118"/>
    </row>
    <row r="72" spans="1:10" ht="39" customHeight="1">
      <c r="A72" s="134" t="s">
        <v>259</v>
      </c>
      <c r="B72" s="138" t="s">
        <v>170</v>
      </c>
      <c r="C72" s="137"/>
      <c r="D72" s="85">
        <v>0</v>
      </c>
      <c r="E72" s="85">
        <v>0</v>
      </c>
      <c r="F72" s="85">
        <v>0</v>
      </c>
      <c r="G72" s="85">
        <v>0</v>
      </c>
      <c r="J72" s="118"/>
    </row>
    <row r="73" spans="1:10" s="118" customFormat="1" ht="48" customHeight="1">
      <c r="A73" s="131" t="s">
        <v>171</v>
      </c>
      <c r="B73" s="132" t="s">
        <v>172</v>
      </c>
      <c r="C73" s="133"/>
      <c r="D73" s="80">
        <v>4333586397</v>
      </c>
      <c r="E73" s="80">
        <v>4333586397</v>
      </c>
      <c r="F73" s="80">
        <v>-262841884</v>
      </c>
      <c r="G73" s="80">
        <v>-262841884</v>
      </c>
    </row>
    <row r="74" spans="1:10" ht="39" customHeight="1">
      <c r="A74" s="139" t="s">
        <v>173</v>
      </c>
      <c r="B74" s="135" t="s">
        <v>174</v>
      </c>
      <c r="C74" s="137"/>
      <c r="D74" s="85">
        <v>4526167471</v>
      </c>
      <c r="E74" s="85">
        <v>4526167471</v>
      </c>
      <c r="F74" s="85">
        <v>-269136284</v>
      </c>
      <c r="G74" s="85">
        <v>-269136284</v>
      </c>
      <c r="J74" s="118"/>
    </row>
    <row r="75" spans="1:10" ht="39" customHeight="1">
      <c r="A75" s="139" t="s">
        <v>175</v>
      </c>
      <c r="B75" s="135" t="s">
        <v>176</v>
      </c>
      <c r="C75" s="137"/>
      <c r="D75" s="85">
        <v>-192581074</v>
      </c>
      <c r="E75" s="85">
        <v>-192581074</v>
      </c>
      <c r="F75" s="85">
        <v>6294400</v>
      </c>
      <c r="G75" s="85">
        <v>6294400</v>
      </c>
      <c r="J75" s="118"/>
    </row>
    <row r="76" spans="1:10" s="118" customFormat="1" ht="39" customHeight="1">
      <c r="A76" s="131" t="s">
        <v>177</v>
      </c>
      <c r="B76" s="132" t="s">
        <v>178</v>
      </c>
      <c r="C76" s="133"/>
      <c r="D76" s="80">
        <v>0</v>
      </c>
      <c r="E76" s="80">
        <v>0</v>
      </c>
      <c r="F76" s="80">
        <v>0</v>
      </c>
      <c r="G76" s="80">
        <v>0</v>
      </c>
    </row>
    <row r="77" spans="1:10" s="118" customFormat="1" ht="43.5" customHeight="1">
      <c r="A77" s="131" t="s">
        <v>179</v>
      </c>
      <c r="B77" s="132" t="s">
        <v>180</v>
      </c>
      <c r="C77" s="133"/>
      <c r="D77" s="80">
        <v>4333586397</v>
      </c>
      <c r="E77" s="80">
        <v>4333586397</v>
      </c>
      <c r="F77" s="80">
        <v>-262841884</v>
      </c>
      <c r="G77" s="80">
        <v>-262841884</v>
      </c>
    </row>
    <row r="80" spans="1:10" s="118" customFormat="1" ht="16.899999999999999" customHeight="1">
      <c r="A80" s="126" t="s">
        <v>181</v>
      </c>
      <c r="B80" s="250" t="s">
        <v>182</v>
      </c>
      <c r="C80" s="250"/>
      <c r="D80" s="250"/>
      <c r="E80" s="250"/>
      <c r="F80" s="250"/>
      <c r="G80" s="250"/>
    </row>
    <row r="93" spans="1:7">
      <c r="A93" s="107" t="s">
        <v>558</v>
      </c>
      <c r="B93" s="240" t="s">
        <v>559</v>
      </c>
      <c r="C93" s="240"/>
      <c r="D93" s="240"/>
      <c r="E93" s="240"/>
      <c r="F93" s="240" t="s">
        <v>560</v>
      </c>
      <c r="G93" s="240"/>
    </row>
    <row r="94" spans="1:7" ht="16.899999999999999" customHeight="1">
      <c r="A94" s="215" t="s">
        <v>788</v>
      </c>
      <c r="B94" s="241" t="s">
        <v>789</v>
      </c>
      <c r="C94" s="241"/>
      <c r="D94" s="241"/>
      <c r="E94" s="241"/>
      <c r="F94" s="241" t="s">
        <v>779</v>
      </c>
      <c r="G94" s="241"/>
    </row>
    <row r="95" spans="1:7" ht="16.899999999999999" customHeight="1">
      <c r="A95" s="144" t="s">
        <v>790</v>
      </c>
      <c r="B95" s="242" t="s">
        <v>791</v>
      </c>
      <c r="C95" s="242"/>
      <c r="D95" s="242"/>
      <c r="E95" s="242"/>
      <c r="F95" s="242" t="s">
        <v>780</v>
      </c>
      <c r="G95" s="242"/>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sqref="A1:F1"/>
    </sheetView>
  </sheetViews>
  <sheetFormatPr defaultColWidth="8.7265625" defaultRowHeight="12.5"/>
  <cols>
    <col min="1" max="1" width="7.1796875" style="59" customWidth="1"/>
    <col min="2" max="2" width="45.453125" style="59" customWidth="1"/>
    <col min="3" max="3" width="10.54296875" style="59" customWidth="1"/>
    <col min="4" max="4" width="8.7265625" style="59"/>
    <col min="5" max="5" width="23.81640625" style="59" customWidth="1"/>
    <col min="6" max="6" width="27.1796875" style="59" customWidth="1"/>
    <col min="7" max="7" width="8.7265625" style="43"/>
    <col min="8" max="16384" width="8.7265625" style="104"/>
  </cols>
  <sheetData>
    <row r="1" spans="1:6" ht="23.65" customHeight="1">
      <c r="A1" s="253" t="s">
        <v>183</v>
      </c>
      <c r="B1" s="253"/>
      <c r="C1" s="253"/>
      <c r="D1" s="253"/>
      <c r="E1" s="253"/>
      <c r="F1" s="253"/>
    </row>
    <row r="2" spans="1:6" ht="32.65" customHeight="1">
      <c r="A2" s="254" t="s">
        <v>95</v>
      </c>
      <c r="B2" s="254"/>
      <c r="C2" s="254"/>
      <c r="D2" s="254"/>
      <c r="E2" s="254"/>
      <c r="F2" s="254"/>
    </row>
    <row r="3" spans="1:6" ht="31.15" customHeight="1">
      <c r="A3" s="255" t="s">
        <v>184</v>
      </c>
      <c r="B3" s="255"/>
      <c r="C3" s="255"/>
      <c r="D3" s="255"/>
      <c r="E3" s="255"/>
      <c r="F3" s="255"/>
    </row>
    <row r="4" spans="1:6" ht="6" customHeight="1"/>
    <row r="5" spans="1:6" ht="16.899999999999999" customHeight="1">
      <c r="A5" s="256" t="str">
        <f>TONGQUAN!C1</f>
        <v>Tại ngày 31 tháng 03 năm 2022
/ As at 31 Mar 2022</v>
      </c>
      <c r="B5" s="256"/>
      <c r="C5" s="256"/>
      <c r="D5" s="256"/>
      <c r="E5" s="256"/>
      <c r="F5" s="256"/>
    </row>
    <row r="6" spans="1:6" ht="16.899999999999999" customHeight="1"/>
    <row r="7" spans="1:6" ht="16.899999999999999" customHeight="1">
      <c r="A7" s="158" t="s">
        <v>2</v>
      </c>
      <c r="C7" s="251" t="str">
        <f>TONGQUAN!D5</f>
        <v>Công ty Cổ phần Quản lý Quỹ Đầu tư Dragon Capital Việt Nam</v>
      </c>
      <c r="D7" s="251"/>
      <c r="E7" s="251"/>
      <c r="F7" s="251"/>
    </row>
    <row r="8" spans="1:6" ht="16.899999999999999" customHeight="1">
      <c r="A8" s="59" t="s">
        <v>40</v>
      </c>
      <c r="C8" s="252" t="str">
        <f>TONGQUAN!D6</f>
        <v>Dragon Capital Vietfund Management Joint Stock Company</v>
      </c>
      <c r="D8" s="252"/>
      <c r="E8" s="252"/>
      <c r="F8" s="252"/>
    </row>
    <row r="9" spans="1:6" ht="16.899999999999999" customHeight="1">
      <c r="A9" s="158" t="s">
        <v>3</v>
      </c>
      <c r="C9" s="251" t="str">
        <f>TONGQUAN!D7</f>
        <v>Ngân hàng TNHH Một thành viên Standard Chartered (Việt Nam)</v>
      </c>
      <c r="D9" s="251"/>
      <c r="E9" s="251"/>
      <c r="F9" s="251"/>
    </row>
    <row r="10" spans="1:6" ht="16.899999999999999" customHeight="1">
      <c r="A10" s="59" t="s">
        <v>4</v>
      </c>
      <c r="C10" s="252" t="str">
        <f>TONGQUAN!D8</f>
        <v>Standard Chartered Bank (Vietnam) Limited</v>
      </c>
      <c r="D10" s="252"/>
      <c r="E10" s="252"/>
      <c r="F10" s="252"/>
    </row>
    <row r="11" spans="1:6" ht="16.899999999999999" customHeight="1">
      <c r="A11" s="158" t="s">
        <v>5</v>
      </c>
      <c r="C11" s="251" t="str">
        <f>TONGQUAN!D9</f>
        <v>Quỹ Đầu tư Trái phiếu Gia tăng Thu nhập Cố định DC</v>
      </c>
      <c r="D11" s="251"/>
      <c r="E11" s="251"/>
      <c r="F11" s="251"/>
    </row>
    <row r="12" spans="1:6" ht="16.899999999999999" customHeight="1">
      <c r="A12" s="59" t="s">
        <v>6</v>
      </c>
      <c r="C12" s="252" t="str">
        <f>TONGQUAN!D10</f>
        <v>DC Income Plus Bond Fund (DCIP)</v>
      </c>
      <c r="D12" s="252"/>
      <c r="E12" s="252"/>
      <c r="F12" s="252"/>
    </row>
    <row r="13" spans="1:6" ht="16.899999999999999" customHeight="1">
      <c r="A13" s="158" t="s">
        <v>7</v>
      </c>
      <c r="C13" s="251" t="str">
        <f>TONGQUAN!D11</f>
        <v>Ngày 07 tháng 04 năm 2022</v>
      </c>
      <c r="D13" s="251"/>
      <c r="E13" s="251"/>
      <c r="F13" s="251"/>
    </row>
    <row r="14" spans="1:6" ht="16.899999999999999" customHeight="1">
      <c r="A14" s="59" t="s">
        <v>8</v>
      </c>
      <c r="C14" s="252" t="str">
        <f>TONGQUAN!D12</f>
        <v>07 Apr 2022</v>
      </c>
      <c r="D14" s="252"/>
      <c r="E14" s="252"/>
      <c r="F14" s="252"/>
    </row>
    <row r="15" spans="1:6" ht="16.899999999999999" customHeight="1"/>
    <row r="16" spans="1:6" ht="46.9" customHeight="1">
      <c r="A16" s="105" t="s">
        <v>185</v>
      </c>
      <c r="B16" s="105" t="s">
        <v>97</v>
      </c>
      <c r="C16" s="105" t="s">
        <v>98</v>
      </c>
      <c r="D16" s="105" t="s">
        <v>99</v>
      </c>
      <c r="E16" s="105" t="str">
        <f>BCTaiSan_06027!D18</f>
        <v>Ngày 31 tháng 03 năm 2022
 As at 31 Mar 2022</v>
      </c>
      <c r="F16" s="105" t="str">
        <f>BCTaiSan_06027!E18</f>
        <v>Ngày 31 tháng 12 năm 2021
 As at 31 Dec 2021</v>
      </c>
    </row>
    <row r="17" spans="1:7" ht="39" customHeight="1">
      <c r="A17" s="61" t="s">
        <v>41</v>
      </c>
      <c r="B17" s="159" t="s">
        <v>337</v>
      </c>
      <c r="C17" s="53" t="s">
        <v>41</v>
      </c>
      <c r="D17" s="80"/>
      <c r="E17" s="80"/>
      <c r="F17" s="80"/>
    </row>
    <row r="18" spans="1:7" ht="39" customHeight="1">
      <c r="A18" s="161" t="s">
        <v>338</v>
      </c>
      <c r="B18" s="162" t="s">
        <v>339</v>
      </c>
      <c r="C18" s="163" t="s">
        <v>340</v>
      </c>
      <c r="D18" s="161"/>
      <c r="E18" s="160">
        <v>14949568590</v>
      </c>
      <c r="F18" s="160">
        <v>30020086409</v>
      </c>
    </row>
    <row r="19" spans="1:7" ht="39" customHeight="1">
      <c r="A19" s="161" t="s">
        <v>341</v>
      </c>
      <c r="B19" s="162" t="s">
        <v>342</v>
      </c>
      <c r="C19" s="163" t="s">
        <v>343</v>
      </c>
      <c r="D19" s="161"/>
      <c r="E19" s="160">
        <v>449568590</v>
      </c>
      <c r="F19" s="160">
        <v>1520086409</v>
      </c>
    </row>
    <row r="20" spans="1:7" s="167" customFormat="1" ht="49.15" customHeight="1">
      <c r="A20" s="161" t="s">
        <v>344</v>
      </c>
      <c r="B20" s="164" t="s">
        <v>345</v>
      </c>
      <c r="C20" s="165" t="s">
        <v>346</v>
      </c>
      <c r="D20" s="161"/>
      <c r="E20" s="160">
        <v>0</v>
      </c>
      <c r="F20" s="160">
        <v>0</v>
      </c>
      <c r="G20" s="166"/>
    </row>
    <row r="21" spans="1:7" s="167" customFormat="1" ht="46.5" customHeight="1">
      <c r="A21" s="161" t="s">
        <v>344</v>
      </c>
      <c r="B21" s="164" t="s">
        <v>347</v>
      </c>
      <c r="C21" s="165" t="s">
        <v>348</v>
      </c>
      <c r="D21" s="161"/>
      <c r="E21" s="160">
        <v>99910</v>
      </c>
      <c r="F21" s="160">
        <v>87694</v>
      </c>
      <c r="G21" s="166"/>
    </row>
    <row r="22" spans="1:7" s="167" customFormat="1" ht="39" customHeight="1">
      <c r="A22" s="161" t="s">
        <v>344</v>
      </c>
      <c r="B22" s="164" t="s">
        <v>349</v>
      </c>
      <c r="C22" s="165" t="s">
        <v>350</v>
      </c>
      <c r="D22" s="161"/>
      <c r="E22" s="160">
        <v>449468680</v>
      </c>
      <c r="F22" s="160">
        <v>1519998715</v>
      </c>
      <c r="G22" s="166"/>
    </row>
    <row r="23" spans="1:7" ht="47.65" customHeight="1">
      <c r="A23" s="161" t="s">
        <v>344</v>
      </c>
      <c r="B23" s="164" t="s">
        <v>46</v>
      </c>
      <c r="C23" s="165" t="s">
        <v>351</v>
      </c>
      <c r="D23" s="161"/>
      <c r="E23" s="160">
        <v>0</v>
      </c>
      <c r="F23" s="160">
        <v>0</v>
      </c>
    </row>
    <row r="24" spans="1:7" ht="39" customHeight="1">
      <c r="A24" s="161" t="s">
        <v>352</v>
      </c>
      <c r="B24" s="162" t="s">
        <v>353</v>
      </c>
      <c r="C24" s="163" t="s">
        <v>354</v>
      </c>
      <c r="D24" s="161"/>
      <c r="E24" s="160">
        <v>14500000000</v>
      </c>
      <c r="F24" s="160">
        <v>28500000000</v>
      </c>
    </row>
    <row r="25" spans="1:7" ht="39" customHeight="1">
      <c r="A25" s="161" t="s">
        <v>355</v>
      </c>
      <c r="B25" s="162" t="s">
        <v>356</v>
      </c>
      <c r="C25" s="163" t="s">
        <v>357</v>
      </c>
      <c r="D25" s="161"/>
      <c r="E25" s="160">
        <v>259649394215</v>
      </c>
      <c r="F25" s="160">
        <v>234247133425</v>
      </c>
    </row>
    <row r="26" spans="1:7" ht="39" customHeight="1">
      <c r="A26" s="161" t="s">
        <v>358</v>
      </c>
      <c r="B26" s="162" t="s">
        <v>359</v>
      </c>
      <c r="C26" s="163" t="s">
        <v>360</v>
      </c>
      <c r="D26" s="161"/>
      <c r="E26" s="160">
        <v>259649394215</v>
      </c>
      <c r="F26" s="160">
        <v>234247133425</v>
      </c>
    </row>
    <row r="27" spans="1:7" ht="39" customHeight="1">
      <c r="A27" s="161" t="s">
        <v>344</v>
      </c>
      <c r="B27" s="164" t="s">
        <v>361</v>
      </c>
      <c r="C27" s="165" t="s">
        <v>362</v>
      </c>
      <c r="D27" s="161"/>
      <c r="E27" s="160">
        <v>0</v>
      </c>
      <c r="F27" s="160">
        <v>0</v>
      </c>
    </row>
    <row r="28" spans="1:7" ht="39" customHeight="1">
      <c r="A28" s="161" t="s">
        <v>344</v>
      </c>
      <c r="B28" s="164" t="s">
        <v>363</v>
      </c>
      <c r="C28" s="165" t="s">
        <v>364</v>
      </c>
      <c r="D28" s="161"/>
      <c r="E28" s="160">
        <v>0</v>
      </c>
      <c r="F28" s="160">
        <v>0</v>
      </c>
    </row>
    <row r="29" spans="1:7" ht="39" customHeight="1">
      <c r="A29" s="161" t="s">
        <v>344</v>
      </c>
      <c r="B29" s="164" t="s">
        <v>365</v>
      </c>
      <c r="C29" s="165" t="s">
        <v>366</v>
      </c>
      <c r="D29" s="161"/>
      <c r="E29" s="160">
        <v>144111344900</v>
      </c>
      <c r="F29" s="160">
        <v>78728980000</v>
      </c>
    </row>
    <row r="30" spans="1:7" ht="39" customHeight="1">
      <c r="A30" s="161" t="s">
        <v>344</v>
      </c>
      <c r="B30" s="164" t="s">
        <v>367</v>
      </c>
      <c r="C30" s="165" t="s">
        <v>368</v>
      </c>
      <c r="D30" s="161"/>
      <c r="E30" s="160">
        <v>25000000000</v>
      </c>
      <c r="F30" s="160">
        <v>25000000000</v>
      </c>
    </row>
    <row r="31" spans="1:7" ht="39" customHeight="1">
      <c r="A31" s="161" t="s">
        <v>344</v>
      </c>
      <c r="B31" s="164" t="s">
        <v>369</v>
      </c>
      <c r="C31" s="165" t="s">
        <v>370</v>
      </c>
      <c r="D31" s="161"/>
      <c r="E31" s="160">
        <v>50538049315</v>
      </c>
      <c r="F31" s="160">
        <v>90518153425</v>
      </c>
    </row>
    <row r="32" spans="1:7" ht="39" customHeight="1">
      <c r="A32" s="161" t="s">
        <v>344</v>
      </c>
      <c r="B32" s="164" t="s">
        <v>324</v>
      </c>
      <c r="C32" s="165" t="s">
        <v>371</v>
      </c>
      <c r="D32" s="161"/>
      <c r="E32" s="160">
        <v>40000000000</v>
      </c>
      <c r="F32" s="160">
        <v>40000000000</v>
      </c>
    </row>
    <row r="33" spans="1:6" ht="39" customHeight="1">
      <c r="A33" s="161" t="s">
        <v>344</v>
      </c>
      <c r="B33" s="164" t="s">
        <v>325</v>
      </c>
      <c r="C33" s="165" t="s">
        <v>372</v>
      </c>
      <c r="D33" s="161"/>
      <c r="E33" s="160">
        <v>0</v>
      </c>
      <c r="F33" s="160">
        <v>0</v>
      </c>
    </row>
    <row r="34" spans="1:6" ht="39" customHeight="1">
      <c r="A34" s="161" t="s">
        <v>344</v>
      </c>
      <c r="B34" s="164" t="s">
        <v>326</v>
      </c>
      <c r="C34" s="165" t="s">
        <v>373</v>
      </c>
      <c r="D34" s="161"/>
      <c r="E34" s="160">
        <v>0</v>
      </c>
      <c r="F34" s="160">
        <v>0</v>
      </c>
    </row>
    <row r="35" spans="1:6" ht="39" customHeight="1">
      <c r="A35" s="161" t="s">
        <v>344</v>
      </c>
      <c r="B35" s="164" t="s">
        <v>374</v>
      </c>
      <c r="C35" s="165" t="s">
        <v>375</v>
      </c>
      <c r="D35" s="161"/>
      <c r="E35" s="160">
        <v>0</v>
      </c>
      <c r="F35" s="160">
        <v>0</v>
      </c>
    </row>
    <row r="36" spans="1:6" ht="39" customHeight="1">
      <c r="A36" s="161" t="s">
        <v>344</v>
      </c>
      <c r="B36" s="164" t="s">
        <v>327</v>
      </c>
      <c r="C36" s="165" t="s">
        <v>376</v>
      </c>
      <c r="D36" s="161"/>
      <c r="E36" s="160">
        <v>0</v>
      </c>
      <c r="F36" s="160">
        <v>0</v>
      </c>
    </row>
    <row r="37" spans="1:6" ht="39" customHeight="1">
      <c r="A37" s="161" t="s">
        <v>377</v>
      </c>
      <c r="B37" s="162" t="s">
        <v>378</v>
      </c>
      <c r="C37" s="163" t="s">
        <v>379</v>
      </c>
      <c r="D37" s="161"/>
      <c r="E37" s="160">
        <v>0</v>
      </c>
      <c r="F37" s="160">
        <v>0</v>
      </c>
    </row>
    <row r="38" spans="1:6" ht="39" customHeight="1">
      <c r="A38" s="161" t="s">
        <v>380</v>
      </c>
      <c r="B38" s="162" t="s">
        <v>381</v>
      </c>
      <c r="C38" s="163" t="s">
        <v>382</v>
      </c>
      <c r="D38" s="161"/>
      <c r="E38" s="160">
        <v>6236099994</v>
      </c>
      <c r="F38" s="160">
        <v>7599592876</v>
      </c>
    </row>
    <row r="39" spans="1:6" ht="39" customHeight="1">
      <c r="A39" s="161" t="s">
        <v>383</v>
      </c>
      <c r="B39" s="162" t="s">
        <v>384</v>
      </c>
      <c r="C39" s="163" t="s">
        <v>385</v>
      </c>
      <c r="D39" s="161"/>
      <c r="E39" s="160">
        <v>0</v>
      </c>
      <c r="F39" s="160">
        <v>0</v>
      </c>
    </row>
    <row r="40" spans="1:6" ht="43.15" customHeight="1">
      <c r="A40" s="161" t="s">
        <v>344</v>
      </c>
      <c r="B40" s="164" t="s">
        <v>386</v>
      </c>
      <c r="C40" s="165" t="s">
        <v>387</v>
      </c>
      <c r="D40" s="161"/>
      <c r="E40" s="160">
        <v>0</v>
      </c>
      <c r="F40" s="160">
        <v>0</v>
      </c>
    </row>
    <row r="41" spans="1:6" ht="46.9" customHeight="1">
      <c r="A41" s="161" t="s">
        <v>388</v>
      </c>
      <c r="B41" s="162" t="s">
        <v>389</v>
      </c>
      <c r="C41" s="163" t="s">
        <v>390</v>
      </c>
      <c r="D41" s="161"/>
      <c r="E41" s="160">
        <v>6236099994</v>
      </c>
      <c r="F41" s="160">
        <v>7599592876</v>
      </c>
    </row>
    <row r="42" spans="1:6" ht="43.9" customHeight="1">
      <c r="A42" s="161" t="s">
        <v>391</v>
      </c>
      <c r="B42" s="162" t="s">
        <v>392</v>
      </c>
      <c r="C42" s="163" t="s">
        <v>393</v>
      </c>
      <c r="D42" s="161"/>
      <c r="E42" s="160">
        <v>0</v>
      </c>
      <c r="F42" s="160">
        <v>0</v>
      </c>
    </row>
    <row r="43" spans="1:6" ht="39" customHeight="1">
      <c r="A43" s="161" t="s">
        <v>344</v>
      </c>
      <c r="B43" s="164" t="s">
        <v>328</v>
      </c>
      <c r="C43" s="165" t="s">
        <v>394</v>
      </c>
      <c r="D43" s="161"/>
      <c r="E43" s="160">
        <v>0</v>
      </c>
      <c r="F43" s="160">
        <v>0</v>
      </c>
    </row>
    <row r="44" spans="1:6" ht="39" customHeight="1">
      <c r="A44" s="161" t="s">
        <v>344</v>
      </c>
      <c r="B44" s="164" t="s">
        <v>329</v>
      </c>
      <c r="C44" s="165" t="s">
        <v>395</v>
      </c>
      <c r="D44" s="161"/>
      <c r="E44" s="160">
        <v>0</v>
      </c>
      <c r="F44" s="160">
        <v>0</v>
      </c>
    </row>
    <row r="45" spans="1:6" ht="46.15" customHeight="1">
      <c r="A45" s="161" t="s">
        <v>344</v>
      </c>
      <c r="B45" s="164" t="s">
        <v>396</v>
      </c>
      <c r="C45" s="165" t="s">
        <v>397</v>
      </c>
      <c r="D45" s="161"/>
      <c r="E45" s="160">
        <v>0</v>
      </c>
      <c r="F45" s="160">
        <v>0</v>
      </c>
    </row>
    <row r="46" spans="1:6" ht="44.65" customHeight="1">
      <c r="A46" s="161" t="s">
        <v>344</v>
      </c>
      <c r="B46" s="164" t="s">
        <v>398</v>
      </c>
      <c r="C46" s="165" t="s">
        <v>399</v>
      </c>
      <c r="D46" s="161"/>
      <c r="E46" s="160">
        <v>0</v>
      </c>
      <c r="F46" s="160">
        <v>0</v>
      </c>
    </row>
    <row r="47" spans="1:6" ht="39" customHeight="1">
      <c r="A47" s="161" t="s">
        <v>344</v>
      </c>
      <c r="B47" s="164" t="s">
        <v>400</v>
      </c>
      <c r="C47" s="165" t="s">
        <v>401</v>
      </c>
      <c r="D47" s="161"/>
      <c r="E47" s="160">
        <v>0</v>
      </c>
      <c r="F47" s="160">
        <v>0</v>
      </c>
    </row>
    <row r="48" spans="1:6" ht="55.9" customHeight="1">
      <c r="A48" s="161" t="s">
        <v>344</v>
      </c>
      <c r="B48" s="162" t="s">
        <v>402</v>
      </c>
      <c r="C48" s="163" t="s">
        <v>403</v>
      </c>
      <c r="D48" s="161"/>
      <c r="E48" s="160">
        <v>0</v>
      </c>
      <c r="F48" s="160">
        <v>0</v>
      </c>
    </row>
    <row r="49" spans="1:7" ht="39" customHeight="1">
      <c r="A49" s="161" t="s">
        <v>404</v>
      </c>
      <c r="B49" s="162" t="s">
        <v>405</v>
      </c>
      <c r="C49" s="163" t="s">
        <v>406</v>
      </c>
      <c r="D49" s="161"/>
      <c r="E49" s="160">
        <v>6236099994</v>
      </c>
      <c r="F49" s="160">
        <v>7599592876</v>
      </c>
    </row>
    <row r="50" spans="1:7" ht="39" customHeight="1">
      <c r="A50" s="161" t="s">
        <v>344</v>
      </c>
      <c r="B50" s="164" t="s">
        <v>407</v>
      </c>
      <c r="C50" s="165" t="s">
        <v>408</v>
      </c>
      <c r="D50" s="161"/>
      <c r="E50" s="160">
        <v>0</v>
      </c>
      <c r="F50" s="160">
        <v>0</v>
      </c>
    </row>
    <row r="51" spans="1:7" ht="39" customHeight="1">
      <c r="A51" s="161" t="s">
        <v>344</v>
      </c>
      <c r="B51" s="164" t="s">
        <v>409</v>
      </c>
      <c r="C51" s="165" t="s">
        <v>410</v>
      </c>
      <c r="D51" s="161"/>
      <c r="E51" s="160">
        <v>3190312328</v>
      </c>
      <c r="F51" s="160">
        <v>2058696985</v>
      </c>
    </row>
    <row r="52" spans="1:7" ht="46.15" customHeight="1">
      <c r="A52" s="161" t="s">
        <v>344</v>
      </c>
      <c r="B52" s="164" t="s">
        <v>411</v>
      </c>
      <c r="C52" s="165" t="s">
        <v>412</v>
      </c>
      <c r="D52" s="161"/>
      <c r="E52" s="160">
        <v>12361642</v>
      </c>
      <c r="F52" s="160">
        <v>8428767</v>
      </c>
    </row>
    <row r="53" spans="1:7" ht="42" customHeight="1">
      <c r="A53" s="161" t="s">
        <v>344</v>
      </c>
      <c r="B53" s="164" t="s">
        <v>413</v>
      </c>
      <c r="C53" s="165" t="s">
        <v>414</v>
      </c>
      <c r="D53" s="161"/>
      <c r="E53" s="160">
        <v>1752110955</v>
      </c>
      <c r="F53" s="160">
        <v>1243426028</v>
      </c>
    </row>
    <row r="54" spans="1:7" ht="39" customHeight="1">
      <c r="A54" s="161" t="s">
        <v>344</v>
      </c>
      <c r="B54" s="164" t="s">
        <v>415</v>
      </c>
      <c r="C54" s="165" t="s">
        <v>416</v>
      </c>
      <c r="D54" s="161"/>
      <c r="E54" s="160">
        <v>1281315069</v>
      </c>
      <c r="F54" s="160">
        <v>4289041096</v>
      </c>
    </row>
    <row r="55" spans="1:7" ht="39" customHeight="1">
      <c r="A55" s="161" t="s">
        <v>344</v>
      </c>
      <c r="B55" s="164" t="s">
        <v>417</v>
      </c>
      <c r="C55" s="165" t="s">
        <v>418</v>
      </c>
      <c r="D55" s="161"/>
      <c r="E55" s="160">
        <v>0</v>
      </c>
      <c r="F55" s="160">
        <v>0</v>
      </c>
    </row>
    <row r="56" spans="1:7" ht="39" customHeight="1">
      <c r="A56" s="161" t="s">
        <v>419</v>
      </c>
      <c r="B56" s="162" t="s">
        <v>420</v>
      </c>
      <c r="C56" s="163" t="s">
        <v>421</v>
      </c>
      <c r="D56" s="161"/>
      <c r="E56" s="160">
        <v>0</v>
      </c>
      <c r="F56" s="160">
        <v>0</v>
      </c>
    </row>
    <row r="57" spans="1:7" s="167" customFormat="1" ht="46.9" customHeight="1">
      <c r="A57" s="161" t="s">
        <v>344</v>
      </c>
      <c r="B57" s="164" t="s">
        <v>422</v>
      </c>
      <c r="C57" s="165" t="s">
        <v>423</v>
      </c>
      <c r="D57" s="161"/>
      <c r="E57" s="160">
        <v>0</v>
      </c>
      <c r="F57" s="160">
        <v>0</v>
      </c>
      <c r="G57" s="166"/>
    </row>
    <row r="58" spans="1:7" ht="39" customHeight="1">
      <c r="A58" s="161" t="s">
        <v>344</v>
      </c>
      <c r="B58" s="164" t="s">
        <v>424</v>
      </c>
      <c r="C58" s="165" t="s">
        <v>425</v>
      </c>
      <c r="D58" s="161"/>
      <c r="E58" s="160">
        <v>0</v>
      </c>
      <c r="F58" s="160">
        <v>0</v>
      </c>
    </row>
    <row r="59" spans="1:7" ht="39" customHeight="1">
      <c r="A59" s="161" t="s">
        <v>344</v>
      </c>
      <c r="B59" s="164" t="s">
        <v>426</v>
      </c>
      <c r="C59" s="165" t="s">
        <v>427</v>
      </c>
      <c r="D59" s="161"/>
      <c r="E59" s="160">
        <v>0</v>
      </c>
      <c r="F59" s="160">
        <v>0</v>
      </c>
    </row>
    <row r="60" spans="1:7" ht="39" customHeight="1">
      <c r="A60" s="161" t="s">
        <v>428</v>
      </c>
      <c r="B60" s="162" t="s">
        <v>429</v>
      </c>
      <c r="C60" s="163" t="s">
        <v>430</v>
      </c>
      <c r="D60" s="161"/>
      <c r="E60" s="160">
        <v>0</v>
      </c>
      <c r="F60" s="160">
        <v>0</v>
      </c>
    </row>
    <row r="61" spans="1:7" ht="39" customHeight="1">
      <c r="A61" s="61" t="s">
        <v>344</v>
      </c>
      <c r="B61" s="159" t="s">
        <v>330</v>
      </c>
      <c r="C61" s="53" t="s">
        <v>431</v>
      </c>
      <c r="D61" s="80"/>
      <c r="E61" s="80">
        <v>280835062799</v>
      </c>
      <c r="F61" s="80">
        <v>271866812710</v>
      </c>
    </row>
    <row r="62" spans="1:7" ht="39" customHeight="1">
      <c r="A62" s="61" t="s">
        <v>47</v>
      </c>
      <c r="B62" s="159" t="s">
        <v>432</v>
      </c>
      <c r="C62" s="53" t="s">
        <v>47</v>
      </c>
      <c r="D62" s="80"/>
      <c r="E62" s="80"/>
      <c r="F62" s="80"/>
    </row>
    <row r="63" spans="1:7" ht="39" customHeight="1">
      <c r="A63" s="161" t="s">
        <v>338</v>
      </c>
      <c r="B63" s="162" t="s">
        <v>433</v>
      </c>
      <c r="C63" s="163" t="s">
        <v>434</v>
      </c>
      <c r="D63" s="161"/>
      <c r="E63" s="160">
        <v>0</v>
      </c>
      <c r="F63" s="160">
        <v>0</v>
      </c>
    </row>
    <row r="64" spans="1:7" ht="39" customHeight="1">
      <c r="A64" s="161" t="s">
        <v>344</v>
      </c>
      <c r="B64" s="164" t="s">
        <v>435</v>
      </c>
      <c r="C64" s="165" t="s">
        <v>436</v>
      </c>
      <c r="D64" s="161"/>
      <c r="E64" s="160">
        <v>0</v>
      </c>
      <c r="F64" s="160">
        <v>0</v>
      </c>
    </row>
    <row r="65" spans="1:6" ht="39" customHeight="1">
      <c r="A65" s="161" t="s">
        <v>344</v>
      </c>
      <c r="B65" s="164" t="s">
        <v>437</v>
      </c>
      <c r="C65" s="165" t="s">
        <v>438</v>
      </c>
      <c r="D65" s="161"/>
      <c r="E65" s="160">
        <v>0</v>
      </c>
      <c r="F65" s="160">
        <v>0</v>
      </c>
    </row>
    <row r="66" spans="1:6" ht="39" customHeight="1">
      <c r="A66" s="161" t="s">
        <v>355</v>
      </c>
      <c r="B66" s="162" t="s">
        <v>439</v>
      </c>
      <c r="C66" s="163" t="s">
        <v>440</v>
      </c>
      <c r="D66" s="161"/>
      <c r="E66" s="160">
        <v>0</v>
      </c>
      <c r="F66" s="160">
        <v>0</v>
      </c>
    </row>
    <row r="67" spans="1:6" ht="60" customHeight="1">
      <c r="A67" s="161" t="s">
        <v>380</v>
      </c>
      <c r="B67" s="162" t="s">
        <v>441</v>
      </c>
      <c r="C67" s="163" t="s">
        <v>442</v>
      </c>
      <c r="D67" s="161"/>
      <c r="E67" s="160">
        <v>9774688</v>
      </c>
      <c r="F67" s="160">
        <v>5382162</v>
      </c>
    </row>
    <row r="68" spans="1:6" ht="57.4" customHeight="1">
      <c r="A68" s="161" t="s">
        <v>344</v>
      </c>
      <c r="B68" s="164" t="s">
        <v>443</v>
      </c>
      <c r="C68" s="165" t="s">
        <v>444</v>
      </c>
      <c r="D68" s="161"/>
      <c r="E68" s="160">
        <v>0</v>
      </c>
      <c r="F68" s="160">
        <v>0</v>
      </c>
    </row>
    <row r="69" spans="1:6" ht="60" customHeight="1">
      <c r="A69" s="161" t="s">
        <v>344</v>
      </c>
      <c r="B69" s="164" t="s">
        <v>445</v>
      </c>
      <c r="C69" s="165" t="s">
        <v>446</v>
      </c>
      <c r="D69" s="161"/>
      <c r="E69" s="160">
        <v>9774688</v>
      </c>
      <c r="F69" s="160">
        <v>5382162</v>
      </c>
    </row>
    <row r="70" spans="1:6" ht="39" customHeight="1">
      <c r="A70" s="161" t="s">
        <v>447</v>
      </c>
      <c r="B70" s="162" t="s">
        <v>448</v>
      </c>
      <c r="C70" s="163" t="s">
        <v>449</v>
      </c>
      <c r="D70" s="161"/>
      <c r="E70" s="160">
        <v>5766224</v>
      </c>
      <c r="F70" s="160">
        <v>3677587</v>
      </c>
    </row>
    <row r="71" spans="1:6" ht="39" customHeight="1">
      <c r="A71" s="161" t="s">
        <v>450</v>
      </c>
      <c r="B71" s="162" t="s">
        <v>451</v>
      </c>
      <c r="C71" s="163" t="s">
        <v>452</v>
      </c>
      <c r="D71" s="161"/>
      <c r="E71" s="160">
        <v>0</v>
      </c>
      <c r="F71" s="160">
        <v>0</v>
      </c>
    </row>
    <row r="72" spans="1:6" ht="39" customHeight="1">
      <c r="A72" s="161" t="s">
        <v>453</v>
      </c>
      <c r="B72" s="162" t="s">
        <v>454</v>
      </c>
      <c r="C72" s="163" t="s">
        <v>455</v>
      </c>
      <c r="D72" s="161"/>
      <c r="E72" s="160">
        <v>78273973</v>
      </c>
      <c r="F72" s="160">
        <v>60582193</v>
      </c>
    </row>
    <row r="73" spans="1:6" ht="39" customHeight="1">
      <c r="A73" s="161" t="s">
        <v>344</v>
      </c>
      <c r="B73" s="164" t="s">
        <v>333</v>
      </c>
      <c r="C73" s="165" t="s">
        <v>456</v>
      </c>
      <c r="D73" s="161"/>
      <c r="E73" s="160">
        <v>0</v>
      </c>
      <c r="F73" s="160">
        <v>0</v>
      </c>
    </row>
    <row r="74" spans="1:6" ht="39" customHeight="1">
      <c r="A74" s="161" t="s">
        <v>344</v>
      </c>
      <c r="B74" s="164" t="s">
        <v>457</v>
      </c>
      <c r="C74" s="165" t="s">
        <v>458</v>
      </c>
      <c r="D74" s="161"/>
      <c r="E74" s="160">
        <v>0</v>
      </c>
      <c r="F74" s="160">
        <v>0</v>
      </c>
    </row>
    <row r="75" spans="1:6" ht="39" customHeight="1">
      <c r="A75" s="161" t="s">
        <v>344</v>
      </c>
      <c r="B75" s="164" t="s">
        <v>459</v>
      </c>
      <c r="C75" s="165" t="s">
        <v>460</v>
      </c>
      <c r="D75" s="161"/>
      <c r="E75" s="160">
        <v>0</v>
      </c>
      <c r="F75" s="160">
        <v>0</v>
      </c>
    </row>
    <row r="76" spans="1:6" ht="39" customHeight="1">
      <c r="A76" s="161" t="s">
        <v>344</v>
      </c>
      <c r="B76" s="164" t="s">
        <v>461</v>
      </c>
      <c r="C76" s="165" t="s">
        <v>462</v>
      </c>
      <c r="D76" s="161"/>
      <c r="E76" s="160">
        <v>67054795</v>
      </c>
      <c r="F76" s="160">
        <v>44000000</v>
      </c>
    </row>
    <row r="77" spans="1:6" ht="39" customHeight="1">
      <c r="A77" s="161" t="s">
        <v>344</v>
      </c>
      <c r="B77" s="164" t="s">
        <v>463</v>
      </c>
      <c r="C77" s="165" t="s">
        <v>464</v>
      </c>
      <c r="D77" s="161"/>
      <c r="E77" s="160">
        <v>0</v>
      </c>
      <c r="F77" s="160">
        <v>0</v>
      </c>
    </row>
    <row r="78" spans="1:6" ht="39" customHeight="1">
      <c r="A78" s="161" t="s">
        <v>344</v>
      </c>
      <c r="B78" s="164" t="s">
        <v>465</v>
      </c>
      <c r="C78" s="165" t="s">
        <v>466</v>
      </c>
      <c r="D78" s="161"/>
      <c r="E78" s="160">
        <v>0</v>
      </c>
      <c r="F78" s="160">
        <v>0</v>
      </c>
    </row>
    <row r="79" spans="1:6" ht="45.4" customHeight="1">
      <c r="A79" s="161" t="s">
        <v>344</v>
      </c>
      <c r="B79" s="164" t="s">
        <v>467</v>
      </c>
      <c r="C79" s="165" t="s">
        <v>468</v>
      </c>
      <c r="D79" s="161"/>
      <c r="E79" s="160">
        <v>11219178</v>
      </c>
      <c r="F79" s="160">
        <v>16582193</v>
      </c>
    </row>
    <row r="80" spans="1:6" ht="48.4" customHeight="1">
      <c r="A80" s="161" t="s">
        <v>344</v>
      </c>
      <c r="B80" s="164" t="s">
        <v>469</v>
      </c>
      <c r="C80" s="165" t="s">
        <v>470</v>
      </c>
      <c r="D80" s="161"/>
      <c r="E80" s="160">
        <v>0</v>
      </c>
      <c r="F80" s="160">
        <v>0</v>
      </c>
    </row>
    <row r="81" spans="1:6" ht="56.65" customHeight="1">
      <c r="A81" s="161" t="s">
        <v>344</v>
      </c>
      <c r="B81" s="164" t="s">
        <v>471</v>
      </c>
      <c r="C81" s="165" t="s">
        <v>472</v>
      </c>
      <c r="D81" s="161"/>
      <c r="E81" s="160">
        <v>0</v>
      </c>
      <c r="F81" s="160">
        <v>0</v>
      </c>
    </row>
    <row r="82" spans="1:6" ht="39" customHeight="1">
      <c r="A82" s="161" t="s">
        <v>473</v>
      </c>
      <c r="B82" s="162" t="s">
        <v>474</v>
      </c>
      <c r="C82" s="163" t="s">
        <v>475</v>
      </c>
      <c r="D82" s="161"/>
      <c r="E82" s="160">
        <v>210290754</v>
      </c>
      <c r="F82" s="160">
        <v>82243901</v>
      </c>
    </row>
    <row r="83" spans="1:6" ht="39" customHeight="1">
      <c r="A83" s="161" t="s">
        <v>344</v>
      </c>
      <c r="B83" s="164" t="s">
        <v>331</v>
      </c>
      <c r="C83" s="165" t="s">
        <v>476</v>
      </c>
      <c r="D83" s="161"/>
      <c r="E83" s="160">
        <v>210290754</v>
      </c>
      <c r="F83" s="160">
        <v>82243901</v>
      </c>
    </row>
    <row r="84" spans="1:6" ht="45" customHeight="1">
      <c r="A84" s="161" t="s">
        <v>344</v>
      </c>
      <c r="B84" s="164" t="s">
        <v>332</v>
      </c>
      <c r="C84" s="165" t="s">
        <v>477</v>
      </c>
      <c r="D84" s="161"/>
      <c r="E84" s="160">
        <v>0</v>
      </c>
      <c r="F84" s="160">
        <v>0</v>
      </c>
    </row>
    <row r="85" spans="1:6" ht="39" customHeight="1">
      <c r="A85" s="161" t="s">
        <v>478</v>
      </c>
      <c r="B85" s="162" t="s">
        <v>479</v>
      </c>
      <c r="C85" s="163" t="s">
        <v>480</v>
      </c>
      <c r="D85" s="161"/>
      <c r="E85" s="160">
        <v>0</v>
      </c>
      <c r="F85" s="160">
        <v>87694</v>
      </c>
    </row>
    <row r="86" spans="1:6" ht="39" customHeight="1">
      <c r="A86" s="161" t="s">
        <v>481</v>
      </c>
      <c r="B86" s="162" t="s">
        <v>482</v>
      </c>
      <c r="C86" s="163" t="s">
        <v>483</v>
      </c>
      <c r="D86" s="161"/>
      <c r="E86" s="160">
        <v>361370679</v>
      </c>
      <c r="F86" s="160">
        <v>355538248</v>
      </c>
    </row>
    <row r="87" spans="1:6" ht="39" customHeight="1">
      <c r="A87" s="161" t="s">
        <v>344</v>
      </c>
      <c r="B87" s="164" t="s">
        <v>484</v>
      </c>
      <c r="C87" s="165" t="s">
        <v>485</v>
      </c>
      <c r="D87" s="161"/>
      <c r="E87" s="160">
        <v>282727852</v>
      </c>
      <c r="F87" s="160">
        <v>276840716</v>
      </c>
    </row>
    <row r="88" spans="1:6" ht="39" customHeight="1">
      <c r="A88" s="161" t="s">
        <v>344</v>
      </c>
      <c r="B88" s="164" t="s">
        <v>486</v>
      </c>
      <c r="C88" s="165" t="s">
        <v>487</v>
      </c>
      <c r="D88" s="161"/>
      <c r="E88" s="160">
        <v>12230327</v>
      </c>
      <c r="F88" s="160">
        <v>12285032</v>
      </c>
    </row>
    <row r="89" spans="1:6" ht="39" customHeight="1">
      <c r="A89" s="161" t="s">
        <v>344</v>
      </c>
      <c r="B89" s="164" t="s">
        <v>50</v>
      </c>
      <c r="C89" s="165" t="s">
        <v>488</v>
      </c>
      <c r="D89" s="161"/>
      <c r="E89" s="160">
        <v>11780327</v>
      </c>
      <c r="F89" s="160">
        <v>11535032</v>
      </c>
    </row>
    <row r="90" spans="1:6" ht="39" customHeight="1">
      <c r="A90" s="161" t="s">
        <v>344</v>
      </c>
      <c r="B90" s="164" t="s">
        <v>62</v>
      </c>
      <c r="C90" s="165" t="s">
        <v>489</v>
      </c>
      <c r="D90" s="161"/>
      <c r="E90" s="160">
        <v>450000</v>
      </c>
      <c r="F90" s="160">
        <v>750000</v>
      </c>
    </row>
    <row r="91" spans="1:6" ht="57" customHeight="1">
      <c r="A91" s="161" t="s">
        <v>344</v>
      </c>
      <c r="B91" s="164" t="s">
        <v>275</v>
      </c>
      <c r="C91" s="165" t="s">
        <v>490</v>
      </c>
      <c r="D91" s="161"/>
      <c r="E91" s="160">
        <v>0</v>
      </c>
      <c r="F91" s="160">
        <v>0</v>
      </c>
    </row>
    <row r="92" spans="1:6" ht="39" customHeight="1">
      <c r="A92" s="161" t="s">
        <v>344</v>
      </c>
      <c r="B92" s="164" t="s">
        <v>491</v>
      </c>
      <c r="C92" s="165" t="s">
        <v>492</v>
      </c>
      <c r="D92" s="161"/>
      <c r="E92" s="160">
        <v>37262500</v>
      </c>
      <c r="F92" s="160">
        <v>37262500</v>
      </c>
    </row>
    <row r="93" spans="1:6" ht="39" customHeight="1">
      <c r="A93" s="161" t="s">
        <v>344</v>
      </c>
      <c r="B93" s="164" t="s">
        <v>493</v>
      </c>
      <c r="C93" s="165" t="s">
        <v>494</v>
      </c>
      <c r="D93" s="161"/>
      <c r="E93" s="160">
        <v>18150000</v>
      </c>
      <c r="F93" s="160">
        <v>18150000</v>
      </c>
    </row>
    <row r="94" spans="1:6" ht="39" customHeight="1">
      <c r="A94" s="161" t="s">
        <v>344</v>
      </c>
      <c r="B94" s="164" t="s">
        <v>495</v>
      </c>
      <c r="C94" s="165" t="s">
        <v>496</v>
      </c>
      <c r="D94" s="161"/>
      <c r="E94" s="160">
        <v>11000000</v>
      </c>
      <c r="F94" s="160">
        <v>11000000</v>
      </c>
    </row>
    <row r="95" spans="1:6" ht="57.4" customHeight="1">
      <c r="A95" s="161" t="s">
        <v>344</v>
      </c>
      <c r="B95" s="164" t="s">
        <v>497</v>
      </c>
      <c r="C95" s="165" t="s">
        <v>498</v>
      </c>
      <c r="D95" s="161"/>
      <c r="E95" s="160">
        <v>0</v>
      </c>
      <c r="F95" s="160">
        <v>0</v>
      </c>
    </row>
    <row r="96" spans="1:6" ht="47.65" customHeight="1">
      <c r="A96" s="161" t="s">
        <v>344</v>
      </c>
      <c r="B96" s="164" t="s">
        <v>499</v>
      </c>
      <c r="C96" s="165" t="s">
        <v>500</v>
      </c>
      <c r="D96" s="161"/>
      <c r="E96" s="160">
        <v>0</v>
      </c>
      <c r="F96" s="160">
        <v>0</v>
      </c>
    </row>
    <row r="97" spans="1:6" ht="39" customHeight="1">
      <c r="A97" s="161" t="s">
        <v>112</v>
      </c>
      <c r="B97" s="162" t="s">
        <v>501</v>
      </c>
      <c r="C97" s="163" t="s">
        <v>502</v>
      </c>
      <c r="D97" s="161"/>
      <c r="E97" s="160">
        <v>5000000</v>
      </c>
      <c r="F97" s="160">
        <v>27075000</v>
      </c>
    </row>
    <row r="98" spans="1:6" ht="39" customHeight="1">
      <c r="A98" s="161" t="s">
        <v>344</v>
      </c>
      <c r="B98" s="164" t="s">
        <v>335</v>
      </c>
      <c r="C98" s="165" t="s">
        <v>503</v>
      </c>
      <c r="D98" s="161"/>
      <c r="E98" s="160">
        <v>0</v>
      </c>
      <c r="F98" s="160">
        <v>22075000</v>
      </c>
    </row>
    <row r="99" spans="1:6" ht="45.4" customHeight="1">
      <c r="A99" s="161" t="s">
        <v>344</v>
      </c>
      <c r="B99" s="164" t="s">
        <v>336</v>
      </c>
      <c r="C99" s="165" t="s">
        <v>504</v>
      </c>
      <c r="D99" s="161"/>
      <c r="E99" s="160">
        <v>0</v>
      </c>
      <c r="F99" s="160">
        <v>0</v>
      </c>
    </row>
    <row r="100" spans="1:6" ht="39" customHeight="1">
      <c r="A100" s="161" t="s">
        <v>344</v>
      </c>
      <c r="B100" s="164" t="s">
        <v>505</v>
      </c>
      <c r="C100" s="165" t="s">
        <v>506</v>
      </c>
      <c r="D100" s="161"/>
      <c r="E100" s="160">
        <v>5000000</v>
      </c>
      <c r="F100" s="160">
        <v>5000000</v>
      </c>
    </row>
    <row r="101" spans="1:6" ht="39" customHeight="1">
      <c r="A101" s="161" t="s">
        <v>344</v>
      </c>
      <c r="B101" s="164" t="s">
        <v>507</v>
      </c>
      <c r="C101" s="165" t="s">
        <v>508</v>
      </c>
      <c r="D101" s="161"/>
      <c r="E101" s="160">
        <v>0</v>
      </c>
      <c r="F101" s="160">
        <v>0</v>
      </c>
    </row>
    <row r="102" spans="1:6" ht="39" customHeight="1">
      <c r="A102" s="161" t="s">
        <v>344</v>
      </c>
      <c r="B102" s="164" t="s">
        <v>334</v>
      </c>
      <c r="C102" s="165" t="s">
        <v>509</v>
      </c>
      <c r="D102" s="161"/>
      <c r="E102" s="160">
        <v>0</v>
      </c>
      <c r="F102" s="160">
        <v>0</v>
      </c>
    </row>
    <row r="103" spans="1:6" ht="39" customHeight="1">
      <c r="A103" s="61" t="s">
        <v>344</v>
      </c>
      <c r="B103" s="159" t="s">
        <v>510</v>
      </c>
      <c r="C103" s="53" t="s">
        <v>511</v>
      </c>
      <c r="D103" s="80"/>
      <c r="E103" s="80">
        <v>670476318</v>
      </c>
      <c r="F103" s="80">
        <v>534586785</v>
      </c>
    </row>
    <row r="104" spans="1:6" ht="59.65" customHeight="1">
      <c r="A104" s="61" t="s">
        <v>53</v>
      </c>
      <c r="B104" s="159" t="s">
        <v>512</v>
      </c>
      <c r="C104" s="53" t="s">
        <v>513</v>
      </c>
      <c r="D104" s="80"/>
      <c r="E104" s="80">
        <v>280164586481</v>
      </c>
      <c r="F104" s="80">
        <v>271332225925</v>
      </c>
    </row>
    <row r="105" spans="1:6" ht="39" customHeight="1">
      <c r="A105" s="161" t="s">
        <v>338</v>
      </c>
      <c r="B105" s="162" t="s">
        <v>514</v>
      </c>
      <c r="C105" s="163" t="s">
        <v>515</v>
      </c>
      <c r="D105" s="161"/>
      <c r="E105" s="160">
        <v>285398566800</v>
      </c>
      <c r="F105" s="160">
        <v>280782927100</v>
      </c>
    </row>
    <row r="106" spans="1:6" ht="39" customHeight="1">
      <c r="A106" s="161" t="s">
        <v>341</v>
      </c>
      <c r="B106" s="162" t="s">
        <v>516</v>
      </c>
      <c r="C106" s="163" t="s">
        <v>517</v>
      </c>
      <c r="D106" s="161"/>
      <c r="E106" s="160">
        <v>387486140800</v>
      </c>
      <c r="F106" s="160">
        <v>371475890900</v>
      </c>
    </row>
    <row r="107" spans="1:6" ht="39" customHeight="1">
      <c r="A107" s="161" t="s">
        <v>352</v>
      </c>
      <c r="B107" s="162" t="s">
        <v>518</v>
      </c>
      <c r="C107" s="163" t="s">
        <v>519</v>
      </c>
      <c r="D107" s="161"/>
      <c r="E107" s="160">
        <v>-102087574000</v>
      </c>
      <c r="F107" s="160">
        <v>-90692963800</v>
      </c>
    </row>
    <row r="108" spans="1:6" ht="39" customHeight="1">
      <c r="A108" s="161" t="s">
        <v>355</v>
      </c>
      <c r="B108" s="162" t="s">
        <v>520</v>
      </c>
      <c r="C108" s="163" t="s">
        <v>521</v>
      </c>
      <c r="D108" s="161"/>
      <c r="E108" s="160">
        <v>-16892601522</v>
      </c>
      <c r="F108" s="160">
        <v>-16775735981</v>
      </c>
    </row>
    <row r="109" spans="1:6" ht="39" customHeight="1">
      <c r="A109" s="161" t="s">
        <v>380</v>
      </c>
      <c r="B109" s="162" t="s">
        <v>522</v>
      </c>
      <c r="C109" s="163" t="s">
        <v>523</v>
      </c>
      <c r="D109" s="161"/>
      <c r="E109" s="160">
        <v>11658621203</v>
      </c>
      <c r="F109" s="160">
        <v>7325034806</v>
      </c>
    </row>
    <row r="110" spans="1:6" ht="39" customHeight="1">
      <c r="A110" s="161" t="s">
        <v>383</v>
      </c>
      <c r="B110" s="162" t="s">
        <v>524</v>
      </c>
      <c r="C110" s="163" t="s">
        <v>525</v>
      </c>
      <c r="D110" s="161"/>
      <c r="E110" s="160">
        <v>7325034806</v>
      </c>
      <c r="F110" s="160">
        <v>1761357305</v>
      </c>
    </row>
    <row r="111" spans="1:6" ht="39" customHeight="1">
      <c r="A111" s="161" t="s">
        <v>388</v>
      </c>
      <c r="B111" s="162" t="s">
        <v>526</v>
      </c>
      <c r="C111" s="163" t="s">
        <v>527</v>
      </c>
      <c r="D111" s="161"/>
      <c r="E111" s="160">
        <v>4333586397</v>
      </c>
      <c r="F111" s="160">
        <v>5563677501</v>
      </c>
    </row>
    <row r="112" spans="1:6" ht="47.65" customHeight="1">
      <c r="A112" s="61" t="s">
        <v>54</v>
      </c>
      <c r="B112" s="159" t="s">
        <v>528</v>
      </c>
      <c r="C112" s="53" t="s">
        <v>529</v>
      </c>
      <c r="D112" s="80"/>
      <c r="E112" s="171">
        <v>9816.6</v>
      </c>
      <c r="F112" s="171">
        <v>9663.41</v>
      </c>
    </row>
    <row r="113" spans="1:7" ht="45.4" customHeight="1">
      <c r="A113" s="61" t="s">
        <v>55</v>
      </c>
      <c r="B113" s="159" t="s">
        <v>530</v>
      </c>
      <c r="C113" s="53" t="s">
        <v>531</v>
      </c>
      <c r="D113" s="80"/>
      <c r="E113" s="80">
        <v>0</v>
      </c>
      <c r="F113" s="80">
        <v>0</v>
      </c>
    </row>
    <row r="114" spans="1:7" ht="54" customHeight="1">
      <c r="A114" s="161" t="s">
        <v>338</v>
      </c>
      <c r="B114" s="162" t="s">
        <v>532</v>
      </c>
      <c r="C114" s="163" t="s">
        <v>533</v>
      </c>
      <c r="D114" s="161"/>
      <c r="E114" s="160">
        <v>0</v>
      </c>
      <c r="F114" s="160">
        <v>0</v>
      </c>
    </row>
    <row r="115" spans="1:7" ht="51.65" customHeight="1">
      <c r="A115" s="161" t="s">
        <v>355</v>
      </c>
      <c r="B115" s="162" t="s">
        <v>534</v>
      </c>
      <c r="C115" s="163" t="s">
        <v>535</v>
      </c>
      <c r="D115" s="161"/>
      <c r="E115" s="160">
        <v>0</v>
      </c>
      <c r="F115" s="160">
        <v>0</v>
      </c>
    </row>
    <row r="116" spans="1:7" ht="46.5" customHeight="1">
      <c r="A116" s="61" t="s">
        <v>56</v>
      </c>
      <c r="B116" s="159" t="s">
        <v>536</v>
      </c>
      <c r="C116" s="53" t="s">
        <v>56</v>
      </c>
      <c r="D116" s="80"/>
      <c r="E116" s="80"/>
      <c r="F116" s="80"/>
    </row>
    <row r="117" spans="1:7" ht="39" customHeight="1">
      <c r="A117" s="161" t="s">
        <v>338</v>
      </c>
      <c r="B117" s="162" t="s">
        <v>537</v>
      </c>
      <c r="C117" s="163" t="s">
        <v>538</v>
      </c>
      <c r="D117" s="161"/>
      <c r="E117" s="160">
        <v>0</v>
      </c>
      <c r="F117" s="160">
        <v>0</v>
      </c>
    </row>
    <row r="118" spans="1:7" ht="39" customHeight="1">
      <c r="A118" s="161" t="s">
        <v>355</v>
      </c>
      <c r="B118" s="162" t="s">
        <v>539</v>
      </c>
      <c r="C118" s="163" t="s">
        <v>540</v>
      </c>
      <c r="D118" s="161"/>
      <c r="E118" s="160">
        <v>0</v>
      </c>
      <c r="F118" s="160">
        <v>0</v>
      </c>
    </row>
    <row r="119" spans="1:7" ht="39" customHeight="1">
      <c r="A119" s="161" t="s">
        <v>380</v>
      </c>
      <c r="B119" s="162" t="s">
        <v>541</v>
      </c>
      <c r="C119" s="163" t="s">
        <v>542</v>
      </c>
      <c r="D119" s="161"/>
      <c r="E119" s="160">
        <v>0</v>
      </c>
      <c r="F119" s="160">
        <v>0</v>
      </c>
    </row>
    <row r="120" spans="1:7" ht="39" customHeight="1">
      <c r="A120" s="168" t="s">
        <v>447</v>
      </c>
      <c r="B120" s="169" t="s">
        <v>543</v>
      </c>
      <c r="C120" s="163" t="s">
        <v>544</v>
      </c>
      <c r="D120" s="168"/>
      <c r="E120" s="170">
        <v>28539856.68</v>
      </c>
      <c r="F120" s="170">
        <v>28078292.710000001</v>
      </c>
    </row>
    <row r="121" spans="1:7" s="118" customFormat="1" ht="13">
      <c r="A121" s="59"/>
      <c r="B121" s="59"/>
      <c r="C121" s="59"/>
      <c r="D121" s="59"/>
      <c r="E121" s="59"/>
      <c r="F121" s="59"/>
      <c r="G121" s="44"/>
    </row>
    <row r="123" spans="1:7" ht="16.899999999999999" customHeight="1">
      <c r="A123" s="250" t="s">
        <v>181</v>
      </c>
      <c r="B123" s="250"/>
      <c r="C123" s="250" t="s">
        <v>182</v>
      </c>
      <c r="D123" s="250"/>
      <c r="E123" s="250"/>
      <c r="F123" s="250"/>
    </row>
    <row r="136" spans="1:6">
      <c r="A136" s="242" t="s">
        <v>560</v>
      </c>
      <c r="B136" s="242"/>
      <c r="C136" s="242" t="s">
        <v>561</v>
      </c>
      <c r="D136" s="242"/>
      <c r="E136" s="242"/>
      <c r="F136" s="59" t="s">
        <v>871</v>
      </c>
    </row>
    <row r="137" spans="1:6" ht="16.899999999999999" customHeight="1">
      <c r="A137" s="241" t="s">
        <v>788</v>
      </c>
      <c r="B137" s="241"/>
      <c r="C137" s="241" t="s">
        <v>789</v>
      </c>
      <c r="D137" s="241"/>
      <c r="E137" s="241"/>
      <c r="F137" s="215" t="s">
        <v>779</v>
      </c>
    </row>
    <row r="138" spans="1:6" ht="30" customHeight="1">
      <c r="A138" s="242" t="s">
        <v>790</v>
      </c>
      <c r="B138" s="242"/>
      <c r="C138" s="242" t="s">
        <v>791</v>
      </c>
      <c r="D138" s="242"/>
      <c r="E138" s="242"/>
      <c r="F138" s="235" t="s">
        <v>780</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0"/>
  <sheetViews>
    <sheetView view="pageBreakPreview" zoomScale="94" zoomScaleNormal="100" zoomScaleSheetLayoutView="94" workbookViewId="0">
      <selection sqref="A1:E1"/>
    </sheetView>
  </sheetViews>
  <sheetFormatPr defaultColWidth="8.7265625" defaultRowHeight="12.5"/>
  <cols>
    <col min="1" max="1" width="44.7265625" style="59" customWidth="1"/>
    <col min="2" max="2" width="9.453125" style="59" customWidth="1"/>
    <col min="3" max="3" width="11" style="59" customWidth="1"/>
    <col min="4" max="4" width="30" style="59" customWidth="1"/>
    <col min="5" max="5" width="30.7265625" style="59" customWidth="1"/>
    <col min="6" max="6" width="24.453125" style="104" customWidth="1"/>
    <col min="7" max="16384" width="8.7265625" style="104"/>
  </cols>
  <sheetData>
    <row r="1" spans="1:6" ht="30.4" customHeight="1">
      <c r="A1" s="253" t="s">
        <v>224</v>
      </c>
      <c r="B1" s="253"/>
      <c r="C1" s="253"/>
      <c r="D1" s="253"/>
      <c r="E1" s="253"/>
      <c r="F1" s="112"/>
    </row>
    <row r="2" spans="1:6" ht="24.4" customHeight="1">
      <c r="A2" s="254" t="s">
        <v>225</v>
      </c>
      <c r="B2" s="254"/>
      <c r="C2" s="254"/>
      <c r="D2" s="254"/>
      <c r="E2" s="254"/>
      <c r="F2" s="113"/>
    </row>
    <row r="3" spans="1:6" ht="39.4" customHeight="1">
      <c r="A3" s="255" t="s">
        <v>186</v>
      </c>
      <c r="B3" s="255"/>
      <c r="C3" s="255"/>
      <c r="D3" s="255"/>
      <c r="E3" s="255"/>
      <c r="F3" s="145"/>
    </row>
    <row r="4" spans="1:6" ht="16.899999999999999" customHeight="1">
      <c r="A4" s="256" t="str">
        <f>TONGQUAN!C2</f>
        <v>Quý I năm 2022
/ Quarter I 2022</v>
      </c>
      <c r="B4" s="256"/>
      <c r="C4" s="256"/>
      <c r="D4" s="256"/>
      <c r="E4" s="256"/>
      <c r="F4" s="146"/>
    </row>
    <row r="5" spans="1:6" ht="0.4" customHeight="1"/>
    <row r="7" spans="1:6" ht="16.899999999999999" customHeight="1">
      <c r="A7" s="103" t="s">
        <v>2</v>
      </c>
      <c r="B7" s="251" t="str">
        <f>TONGQUAN!D5</f>
        <v>Công ty Cổ phần Quản lý Quỹ Đầu tư Dragon Capital Việt Nam</v>
      </c>
      <c r="C7" s="251"/>
      <c r="D7" s="251"/>
      <c r="E7" s="251"/>
    </row>
    <row r="8" spans="1:6" ht="16.899999999999999" customHeight="1">
      <c r="A8" s="59" t="s">
        <v>40</v>
      </c>
      <c r="B8" s="252" t="str">
        <f>TONGQUAN!D6</f>
        <v>Dragon Capital Vietfund Management Joint Stock Company</v>
      </c>
      <c r="C8" s="252"/>
      <c r="D8" s="252"/>
      <c r="E8" s="252"/>
    </row>
    <row r="9" spans="1:6" ht="16.899999999999999" customHeight="1">
      <c r="A9" s="103" t="s">
        <v>3</v>
      </c>
      <c r="B9" s="251" t="str">
        <f>TONGQUAN!D7</f>
        <v>Ngân hàng TNHH Một thành viên Standard Chartered (Việt Nam)</v>
      </c>
      <c r="C9" s="251"/>
      <c r="D9" s="251"/>
      <c r="E9" s="251"/>
    </row>
    <row r="10" spans="1:6" ht="16.899999999999999" customHeight="1">
      <c r="A10" s="59" t="s">
        <v>4</v>
      </c>
      <c r="B10" s="252" t="str">
        <f>TONGQUAN!D8</f>
        <v>Standard Chartered Bank (Vietnam) Limited</v>
      </c>
      <c r="C10" s="252"/>
      <c r="D10" s="252"/>
      <c r="E10" s="252"/>
    </row>
    <row r="11" spans="1:6" ht="16.899999999999999" customHeight="1">
      <c r="A11" s="103" t="s">
        <v>5</v>
      </c>
      <c r="B11" s="251" t="str">
        <f>TONGQUAN!D9</f>
        <v>Quỹ Đầu tư Trái phiếu Gia tăng Thu nhập Cố định DC</v>
      </c>
      <c r="C11" s="251"/>
      <c r="D11" s="251"/>
      <c r="E11" s="251"/>
    </row>
    <row r="12" spans="1:6" ht="16.899999999999999" customHeight="1">
      <c r="A12" s="59" t="s">
        <v>6</v>
      </c>
      <c r="B12" s="252" t="str">
        <f>TONGQUAN!D10</f>
        <v>DC Income Plus Bond Fund (DCIP)</v>
      </c>
      <c r="C12" s="252"/>
      <c r="D12" s="252"/>
      <c r="E12" s="252"/>
    </row>
    <row r="13" spans="1:6" ht="16.899999999999999" customHeight="1">
      <c r="A13" s="103" t="s">
        <v>7</v>
      </c>
      <c r="B13" s="251" t="str">
        <f>TONGQUAN!D11</f>
        <v>Ngày 07 tháng 04 năm 2022</v>
      </c>
      <c r="C13" s="251"/>
      <c r="D13" s="251"/>
      <c r="E13" s="251"/>
    </row>
    <row r="14" spans="1:6" ht="16.899999999999999" customHeight="1">
      <c r="A14" s="59" t="s">
        <v>8</v>
      </c>
      <c r="B14" s="252" t="str">
        <f>TONGQUAN!D12</f>
        <v>07 Apr 2022</v>
      </c>
      <c r="C14" s="252"/>
      <c r="D14" s="252"/>
      <c r="E14" s="252"/>
    </row>
    <row r="17" spans="1:7" ht="45.4" customHeight="1">
      <c r="A17" s="105" t="s">
        <v>97</v>
      </c>
      <c r="B17" s="105" t="s">
        <v>98</v>
      </c>
      <c r="C17" s="105" t="s">
        <v>99</v>
      </c>
      <c r="D17" s="105" t="str">
        <f>BCKetQuaHoatDong_06028!D18</f>
        <v>Quý I năm 2022
Quarter I 2022</v>
      </c>
      <c r="E17" s="105" t="str">
        <f>BCKetQuaHoatDong_06028!E18</f>
        <v>Quý IV năm 2021
Quarter IV 2021</v>
      </c>
    </row>
    <row r="18" spans="1:7" s="118" customFormat="1" ht="42" customHeight="1">
      <c r="A18" s="147" t="s">
        <v>187</v>
      </c>
      <c r="B18" s="148" t="s">
        <v>41</v>
      </c>
      <c r="C18" s="149"/>
      <c r="D18" s="230"/>
      <c r="E18" s="230"/>
    </row>
    <row r="19" spans="1:7" ht="42" customHeight="1">
      <c r="A19" s="150" t="s">
        <v>260</v>
      </c>
      <c r="B19" s="151" t="s">
        <v>101</v>
      </c>
      <c r="C19" s="152"/>
      <c r="D19" s="230">
        <v>4333586397</v>
      </c>
      <c r="E19" s="230">
        <v>5563677501</v>
      </c>
      <c r="G19" s="118"/>
    </row>
    <row r="20" spans="1:7" ht="63.4" customHeight="1">
      <c r="A20" s="150" t="s">
        <v>188</v>
      </c>
      <c r="B20" s="151" t="s">
        <v>102</v>
      </c>
      <c r="C20" s="152"/>
      <c r="D20" s="230">
        <v>193560869</v>
      </c>
      <c r="E20" s="230">
        <v>63335868</v>
      </c>
      <c r="G20" s="118"/>
    </row>
    <row r="21" spans="1:7" ht="58.9" customHeight="1">
      <c r="A21" s="150" t="s">
        <v>304</v>
      </c>
      <c r="B21" s="151" t="s">
        <v>103</v>
      </c>
      <c r="C21" s="152"/>
      <c r="D21" s="121">
        <v>192581074</v>
      </c>
      <c r="E21" s="121">
        <v>89223197</v>
      </c>
      <c r="G21" s="118"/>
    </row>
    <row r="22" spans="1:7" ht="42" customHeight="1">
      <c r="A22" s="150" t="s">
        <v>305</v>
      </c>
      <c r="B22" s="151" t="s">
        <v>106</v>
      </c>
      <c r="C22" s="152"/>
      <c r="D22" s="121">
        <v>979795</v>
      </c>
      <c r="E22" s="121">
        <v>-25887329</v>
      </c>
      <c r="G22" s="118"/>
    </row>
    <row r="23" spans="1:7" ht="57.4" customHeight="1">
      <c r="A23" s="150" t="s">
        <v>189</v>
      </c>
      <c r="B23" s="151" t="s">
        <v>107</v>
      </c>
      <c r="C23" s="152"/>
      <c r="D23" s="230">
        <v>4527147266</v>
      </c>
      <c r="E23" s="230">
        <v>5627013369</v>
      </c>
      <c r="G23" s="118"/>
    </row>
    <row r="24" spans="1:7" ht="42" customHeight="1">
      <c r="A24" s="150" t="s">
        <v>306</v>
      </c>
      <c r="B24" s="151" t="s">
        <v>125</v>
      </c>
      <c r="C24" s="152"/>
      <c r="D24" s="121">
        <v>-25594841864</v>
      </c>
      <c r="E24" s="121">
        <v>-35660801897</v>
      </c>
      <c r="G24" s="118"/>
    </row>
    <row r="25" spans="1:7" ht="58.9" customHeight="1">
      <c r="A25" s="150" t="s">
        <v>190</v>
      </c>
      <c r="B25" s="151" t="s">
        <v>108</v>
      </c>
      <c r="C25" s="152"/>
      <c r="D25" s="121">
        <v>0</v>
      </c>
      <c r="E25" s="121">
        <v>0</v>
      </c>
      <c r="G25" s="118"/>
    </row>
    <row r="26" spans="1:7" ht="60.4" customHeight="1">
      <c r="A26" s="150" t="s">
        <v>191</v>
      </c>
      <c r="B26" s="151" t="s">
        <v>109</v>
      </c>
      <c r="C26" s="152"/>
      <c r="D26" s="121">
        <v>1363492882</v>
      </c>
      <c r="E26" s="121">
        <v>-1685581919</v>
      </c>
      <c r="G26" s="118"/>
    </row>
    <row r="27" spans="1:7" ht="42" customHeight="1">
      <c r="A27" s="150" t="s">
        <v>261</v>
      </c>
      <c r="B27" s="151" t="s">
        <v>110</v>
      </c>
      <c r="C27" s="152"/>
      <c r="D27" s="121">
        <v>0</v>
      </c>
      <c r="E27" s="121">
        <v>50000000000</v>
      </c>
      <c r="G27" s="118"/>
    </row>
    <row r="28" spans="1:7" ht="42" customHeight="1">
      <c r="A28" s="150" t="s">
        <v>307</v>
      </c>
      <c r="B28" s="151" t="s">
        <v>111</v>
      </c>
      <c r="C28" s="152"/>
      <c r="D28" s="121">
        <v>0</v>
      </c>
      <c r="E28" s="121">
        <v>0</v>
      </c>
      <c r="G28" s="118"/>
    </row>
    <row r="29" spans="1:7" ht="51" customHeight="1">
      <c r="A29" s="150" t="s">
        <v>192</v>
      </c>
      <c r="B29" s="151" t="s">
        <v>112</v>
      </c>
      <c r="C29" s="152"/>
      <c r="D29" s="121">
        <v>0</v>
      </c>
      <c r="E29" s="121">
        <v>0</v>
      </c>
      <c r="G29" s="118"/>
    </row>
    <row r="30" spans="1:7" ht="75" customHeight="1">
      <c r="A30" s="150" t="s">
        <v>193</v>
      </c>
      <c r="B30" s="151" t="s">
        <v>114</v>
      </c>
      <c r="C30" s="152"/>
      <c r="D30" s="121">
        <v>4392526</v>
      </c>
      <c r="E30" s="121">
        <v>2469885</v>
      </c>
      <c r="G30" s="118"/>
    </row>
    <row r="31" spans="1:7" ht="47.65" customHeight="1">
      <c r="A31" s="150" t="s">
        <v>308</v>
      </c>
      <c r="B31" s="151" t="s">
        <v>119</v>
      </c>
      <c r="C31" s="152"/>
      <c r="D31" s="121">
        <v>0</v>
      </c>
      <c r="E31" s="121">
        <v>0</v>
      </c>
      <c r="G31" s="118"/>
    </row>
    <row r="32" spans="1:7" ht="57" customHeight="1">
      <c r="A32" s="150" t="s">
        <v>309</v>
      </c>
      <c r="B32" s="151" t="s">
        <v>121</v>
      </c>
      <c r="C32" s="152"/>
      <c r="D32" s="121">
        <v>2088637</v>
      </c>
      <c r="E32" s="121">
        <v>2697361</v>
      </c>
      <c r="G32" s="118"/>
    </row>
    <row r="33" spans="1:7" ht="53.65" customHeight="1">
      <c r="A33" s="150" t="s">
        <v>310</v>
      </c>
      <c r="B33" s="151" t="s">
        <v>123</v>
      </c>
      <c r="C33" s="152"/>
      <c r="D33" s="121">
        <v>128046853</v>
      </c>
      <c r="E33" s="121">
        <v>69637099</v>
      </c>
      <c r="G33" s="118"/>
    </row>
    <row r="34" spans="1:7" ht="55.15" customHeight="1">
      <c r="A34" s="150" t="s">
        <v>311</v>
      </c>
      <c r="B34" s="151" t="s">
        <v>124</v>
      </c>
      <c r="C34" s="152"/>
      <c r="D34" s="121">
        <v>-87694</v>
      </c>
      <c r="E34" s="121">
        <v>87694</v>
      </c>
      <c r="G34" s="118"/>
    </row>
    <row r="35" spans="1:7" ht="39.4" customHeight="1">
      <c r="A35" s="150" t="s">
        <v>312</v>
      </c>
      <c r="B35" s="151" t="s">
        <v>194</v>
      </c>
      <c r="C35" s="152"/>
      <c r="D35" s="121">
        <v>-5363015</v>
      </c>
      <c r="E35" s="121">
        <v>2273049</v>
      </c>
      <c r="G35" s="118"/>
    </row>
    <row r="36" spans="1:7" ht="47.65" customHeight="1">
      <c r="A36" s="153" t="s">
        <v>313</v>
      </c>
      <c r="B36" s="151" t="s">
        <v>195</v>
      </c>
      <c r="C36" s="152"/>
      <c r="D36" s="121">
        <v>5832431</v>
      </c>
      <c r="E36" s="121">
        <v>42121471</v>
      </c>
      <c r="G36" s="118"/>
    </row>
    <row r="37" spans="1:7" ht="48" customHeight="1">
      <c r="A37" s="150" t="s">
        <v>196</v>
      </c>
      <c r="B37" s="151" t="s">
        <v>197</v>
      </c>
      <c r="C37" s="152"/>
      <c r="D37" s="121">
        <v>0</v>
      </c>
      <c r="E37" s="121">
        <v>0</v>
      </c>
      <c r="G37" s="118"/>
    </row>
    <row r="38" spans="1:7" s="118" customFormat="1" ht="52.15" customHeight="1">
      <c r="A38" s="147" t="s">
        <v>262</v>
      </c>
      <c r="B38" s="148" t="s">
        <v>198</v>
      </c>
      <c r="C38" s="149"/>
      <c r="D38" s="230">
        <v>-19569291978</v>
      </c>
      <c r="E38" s="230">
        <v>18399916112</v>
      </c>
    </row>
    <row r="39" spans="1:7" s="118" customFormat="1" ht="42" customHeight="1">
      <c r="A39" s="147" t="s">
        <v>263</v>
      </c>
      <c r="B39" s="148" t="s">
        <v>47</v>
      </c>
      <c r="C39" s="149"/>
      <c r="D39" s="230"/>
      <c r="E39" s="230"/>
    </row>
    <row r="40" spans="1:7" ht="42" customHeight="1">
      <c r="A40" s="150" t="s">
        <v>314</v>
      </c>
      <c r="B40" s="151" t="s">
        <v>174</v>
      </c>
      <c r="C40" s="152"/>
      <c r="D40" s="121">
        <v>15609347047</v>
      </c>
      <c r="E40" s="121">
        <v>5942098431</v>
      </c>
      <c r="G40" s="118"/>
    </row>
    <row r="41" spans="1:7" ht="42" customHeight="1">
      <c r="A41" s="150" t="s">
        <v>315</v>
      </c>
      <c r="B41" s="151" t="s">
        <v>176</v>
      </c>
      <c r="C41" s="152"/>
      <c r="D41" s="121">
        <v>-11110572888</v>
      </c>
      <c r="E41" s="121">
        <v>-15973785452</v>
      </c>
      <c r="G41" s="118"/>
    </row>
    <row r="42" spans="1:7" ht="42" customHeight="1">
      <c r="A42" s="150" t="s">
        <v>264</v>
      </c>
      <c r="B42" s="151" t="s">
        <v>199</v>
      </c>
      <c r="C42" s="152"/>
      <c r="D42" s="121">
        <v>0</v>
      </c>
      <c r="E42" s="121">
        <v>0</v>
      </c>
      <c r="G42" s="118"/>
    </row>
    <row r="43" spans="1:7" ht="42" customHeight="1">
      <c r="A43" s="150" t="s">
        <v>265</v>
      </c>
      <c r="B43" s="151" t="s">
        <v>200</v>
      </c>
      <c r="C43" s="152"/>
      <c r="D43" s="121">
        <v>0</v>
      </c>
      <c r="E43" s="121">
        <v>0</v>
      </c>
      <c r="G43" s="118"/>
    </row>
    <row r="44" spans="1:7" ht="42" customHeight="1">
      <c r="A44" s="150" t="s">
        <v>316</v>
      </c>
      <c r="B44" s="151" t="s">
        <v>201</v>
      </c>
      <c r="C44" s="152"/>
      <c r="D44" s="121">
        <v>0</v>
      </c>
      <c r="E44" s="121">
        <v>0</v>
      </c>
      <c r="G44" s="118"/>
    </row>
    <row r="45" spans="1:7" ht="46.9" customHeight="1">
      <c r="A45" s="147" t="s">
        <v>317</v>
      </c>
      <c r="B45" s="148" t="s">
        <v>172</v>
      </c>
      <c r="C45" s="152"/>
      <c r="D45" s="230">
        <v>4498774159</v>
      </c>
      <c r="E45" s="230">
        <v>-10031687021</v>
      </c>
      <c r="G45" s="118"/>
    </row>
    <row r="46" spans="1:7" s="118" customFormat="1" ht="52.5" customHeight="1">
      <c r="A46" s="147" t="s">
        <v>266</v>
      </c>
      <c r="B46" s="148" t="s">
        <v>178</v>
      </c>
      <c r="C46" s="149"/>
      <c r="D46" s="230">
        <v>-15070517819</v>
      </c>
      <c r="E46" s="230">
        <v>8368229091</v>
      </c>
    </row>
    <row r="47" spans="1:7" s="118" customFormat="1" ht="53.65" customHeight="1">
      <c r="A47" s="147" t="s">
        <v>267</v>
      </c>
      <c r="B47" s="148" t="s">
        <v>202</v>
      </c>
      <c r="C47" s="149"/>
      <c r="D47" s="230">
        <v>30020086409</v>
      </c>
      <c r="E47" s="230">
        <v>21651857318</v>
      </c>
    </row>
    <row r="48" spans="1:7" ht="47.65" customHeight="1">
      <c r="A48" s="150" t="s">
        <v>318</v>
      </c>
      <c r="B48" s="151" t="s">
        <v>203</v>
      </c>
      <c r="C48" s="152"/>
      <c r="D48" s="121">
        <v>30020086409</v>
      </c>
      <c r="E48" s="121">
        <v>21651857318</v>
      </c>
      <c r="G48" s="118"/>
    </row>
    <row r="49" spans="1:7" ht="61.15" customHeight="1">
      <c r="A49" s="154" t="s">
        <v>319</v>
      </c>
      <c r="B49" s="151" t="s">
        <v>204</v>
      </c>
      <c r="C49" s="152"/>
      <c r="D49" s="121">
        <v>30019998715</v>
      </c>
      <c r="E49" s="121">
        <v>21651857318</v>
      </c>
      <c r="G49" s="118"/>
    </row>
    <row r="50" spans="1:7" ht="42" customHeight="1">
      <c r="A50" s="155" t="s">
        <v>320</v>
      </c>
      <c r="B50" s="156" t="s">
        <v>205</v>
      </c>
      <c r="C50" s="152"/>
      <c r="D50" s="121">
        <v>1519998715</v>
      </c>
      <c r="E50" s="121">
        <v>351857318</v>
      </c>
      <c r="G50" s="118"/>
    </row>
    <row r="51" spans="1:7" ht="42" customHeight="1">
      <c r="A51" s="157" t="s">
        <v>321</v>
      </c>
      <c r="B51" s="156" t="s">
        <v>206</v>
      </c>
      <c r="C51" s="152"/>
      <c r="D51" s="121">
        <v>28500000000</v>
      </c>
      <c r="E51" s="121">
        <v>21300000000</v>
      </c>
      <c r="G51" s="118"/>
    </row>
    <row r="52" spans="1:7" ht="45" customHeight="1">
      <c r="A52" s="155" t="s">
        <v>46</v>
      </c>
      <c r="B52" s="156" t="s">
        <v>207</v>
      </c>
      <c r="C52" s="152"/>
      <c r="D52" s="121">
        <v>0</v>
      </c>
      <c r="E52" s="121">
        <v>0</v>
      </c>
      <c r="G52" s="118"/>
    </row>
    <row r="53" spans="1:7" ht="42" customHeight="1">
      <c r="A53" s="150" t="s">
        <v>268</v>
      </c>
      <c r="B53" s="151" t="s">
        <v>208</v>
      </c>
      <c r="C53" s="152"/>
      <c r="D53" s="121">
        <v>87694</v>
      </c>
      <c r="E53" s="121">
        <v>0</v>
      </c>
      <c r="G53" s="118"/>
    </row>
    <row r="54" spans="1:7" ht="42" customHeight="1">
      <c r="A54" s="150" t="s">
        <v>269</v>
      </c>
      <c r="B54" s="151" t="s">
        <v>209</v>
      </c>
      <c r="C54" s="152"/>
      <c r="D54" s="121">
        <v>0</v>
      </c>
      <c r="E54" s="121">
        <v>0</v>
      </c>
      <c r="G54" s="118"/>
    </row>
    <row r="55" spans="1:7" s="118" customFormat="1" ht="57" customHeight="1">
      <c r="A55" s="147" t="s">
        <v>270</v>
      </c>
      <c r="B55" s="148" t="s">
        <v>210</v>
      </c>
      <c r="C55" s="149"/>
      <c r="D55" s="230">
        <v>14949568590</v>
      </c>
      <c r="E55" s="230">
        <v>30020086409</v>
      </c>
    </row>
    <row r="56" spans="1:7" ht="42" customHeight="1">
      <c r="A56" s="150" t="s">
        <v>322</v>
      </c>
      <c r="B56" s="151" t="s">
        <v>211</v>
      </c>
      <c r="C56" s="152"/>
      <c r="D56" s="121">
        <v>14949568590</v>
      </c>
      <c r="E56" s="121">
        <v>30020086409</v>
      </c>
      <c r="G56" s="118"/>
    </row>
    <row r="57" spans="1:7" ht="61.15" customHeight="1">
      <c r="A57" s="150" t="s">
        <v>319</v>
      </c>
      <c r="B57" s="151" t="s">
        <v>212</v>
      </c>
      <c r="C57" s="152"/>
      <c r="D57" s="121">
        <v>14949468680</v>
      </c>
      <c r="E57" s="121">
        <v>30019998715</v>
      </c>
      <c r="G57" s="118"/>
    </row>
    <row r="58" spans="1:7" ht="42" customHeight="1">
      <c r="A58" s="155" t="s">
        <v>320</v>
      </c>
      <c r="B58" s="156" t="s">
        <v>213</v>
      </c>
      <c r="C58" s="152"/>
      <c r="D58" s="121">
        <v>449468680</v>
      </c>
      <c r="E58" s="121">
        <v>1519998715</v>
      </c>
      <c r="G58" s="118"/>
    </row>
    <row r="59" spans="1:7" ht="42" customHeight="1">
      <c r="A59" s="157" t="s">
        <v>321</v>
      </c>
      <c r="B59" s="156" t="s">
        <v>214</v>
      </c>
      <c r="C59" s="152"/>
      <c r="D59" s="121">
        <v>14500000000</v>
      </c>
      <c r="E59" s="121">
        <v>28500000000</v>
      </c>
      <c r="G59" s="118"/>
    </row>
    <row r="60" spans="1:7" ht="47.65" customHeight="1">
      <c r="A60" s="155" t="s">
        <v>46</v>
      </c>
      <c r="B60" s="156" t="s">
        <v>215</v>
      </c>
      <c r="C60" s="152"/>
      <c r="D60" s="121">
        <v>0</v>
      </c>
      <c r="E60" s="121">
        <v>0</v>
      </c>
      <c r="G60" s="118"/>
    </row>
    <row r="61" spans="1:7" ht="55.15" customHeight="1">
      <c r="A61" s="150" t="s">
        <v>323</v>
      </c>
      <c r="B61" s="151" t="s">
        <v>216</v>
      </c>
      <c r="C61" s="152"/>
      <c r="D61" s="121">
        <v>99910</v>
      </c>
      <c r="E61" s="121">
        <v>87694</v>
      </c>
      <c r="G61" s="118"/>
    </row>
    <row r="62" spans="1:7" ht="52.15" customHeight="1">
      <c r="A62" s="150" t="s">
        <v>271</v>
      </c>
      <c r="B62" s="151" t="s">
        <v>217</v>
      </c>
      <c r="C62" s="152"/>
      <c r="D62" s="121">
        <v>0</v>
      </c>
      <c r="E62" s="121">
        <v>0</v>
      </c>
      <c r="G62" s="118"/>
    </row>
    <row r="63" spans="1:7" s="118" customFormat="1" ht="62.65" customHeight="1">
      <c r="A63" s="147" t="s">
        <v>272</v>
      </c>
      <c r="B63" s="148" t="s">
        <v>218</v>
      </c>
      <c r="C63" s="149"/>
      <c r="D63" s="230">
        <v>-15070517819</v>
      </c>
      <c r="E63" s="230">
        <v>8368229091</v>
      </c>
    </row>
    <row r="64" spans="1:7" s="118" customFormat="1" ht="42" customHeight="1">
      <c r="A64" s="147" t="s">
        <v>273</v>
      </c>
      <c r="B64" s="148" t="s">
        <v>219</v>
      </c>
      <c r="C64" s="149"/>
      <c r="D64" s="230">
        <v>0</v>
      </c>
      <c r="E64" s="230">
        <v>0</v>
      </c>
    </row>
    <row r="67" spans="1:6" ht="25.15" customHeight="1">
      <c r="A67" s="143" t="s">
        <v>181</v>
      </c>
      <c r="B67" s="128"/>
      <c r="C67" s="250" t="s">
        <v>182</v>
      </c>
      <c r="D67" s="250"/>
      <c r="E67" s="250"/>
      <c r="F67" s="98"/>
    </row>
    <row r="68" spans="1:6">
      <c r="A68" s="144"/>
      <c r="B68" s="144"/>
      <c r="C68" s="144"/>
      <c r="D68" s="144"/>
      <c r="E68" s="144"/>
    </row>
    <row r="69" spans="1:6">
      <c r="A69" s="144"/>
      <c r="B69" s="144"/>
      <c r="C69" s="144"/>
      <c r="D69" s="144"/>
      <c r="E69" s="144"/>
    </row>
    <row r="70" spans="1:6">
      <c r="A70" s="144"/>
      <c r="B70" s="144"/>
      <c r="C70" s="144"/>
      <c r="D70" s="144"/>
      <c r="E70" s="144"/>
    </row>
    <row r="71" spans="1:6">
      <c r="A71" s="144"/>
      <c r="B71" s="144"/>
      <c r="C71" s="144"/>
      <c r="D71" s="144"/>
      <c r="E71" s="144"/>
    </row>
    <row r="72" spans="1:6">
      <c r="A72" s="144"/>
      <c r="B72" s="144"/>
      <c r="C72" s="144"/>
      <c r="D72" s="144"/>
      <c r="E72" s="144"/>
    </row>
    <row r="73" spans="1:6">
      <c r="A73" s="144"/>
      <c r="B73" s="144"/>
      <c r="C73" s="144"/>
      <c r="D73" s="144"/>
      <c r="E73" s="144"/>
    </row>
    <row r="74" spans="1:6">
      <c r="A74" s="144"/>
      <c r="B74" s="144"/>
      <c r="C74" s="144"/>
      <c r="D74" s="144"/>
      <c r="E74" s="144"/>
    </row>
    <row r="75" spans="1:6">
      <c r="A75" s="144"/>
      <c r="B75" s="144"/>
      <c r="C75" s="144"/>
      <c r="D75" s="144"/>
      <c r="E75" s="144"/>
    </row>
    <row r="76" spans="1:6">
      <c r="A76" s="144"/>
      <c r="B76" s="144"/>
      <c r="C76" s="144"/>
      <c r="D76" s="144"/>
      <c r="E76" s="144"/>
    </row>
    <row r="77" spans="1:6">
      <c r="A77" s="144"/>
      <c r="B77" s="144"/>
      <c r="C77" s="144"/>
      <c r="D77" s="144"/>
      <c r="E77" s="144"/>
    </row>
    <row r="78" spans="1:6">
      <c r="A78" s="144" t="s">
        <v>562</v>
      </c>
      <c r="B78" s="240" t="s">
        <v>561</v>
      </c>
      <c r="C78" s="240"/>
      <c r="D78" s="240"/>
      <c r="E78" s="127" t="s">
        <v>563</v>
      </c>
    </row>
    <row r="79" spans="1:6" ht="16.899999999999999" customHeight="1">
      <c r="A79" s="215" t="s">
        <v>788</v>
      </c>
      <c r="B79" s="257" t="s">
        <v>789</v>
      </c>
      <c r="C79" s="257"/>
      <c r="D79" s="257"/>
      <c r="E79" s="215" t="s">
        <v>779</v>
      </c>
    </row>
    <row r="80" spans="1:6" ht="27.75" customHeight="1">
      <c r="A80" s="144" t="s">
        <v>790</v>
      </c>
      <c r="B80" s="242" t="s">
        <v>791</v>
      </c>
      <c r="C80" s="242"/>
      <c r="D80" s="242"/>
      <c r="E80" s="235" t="s">
        <v>780</v>
      </c>
    </row>
  </sheetData>
  <mergeCells count="16">
    <mergeCell ref="B80:D80"/>
    <mergeCell ref="B79:D79"/>
    <mergeCell ref="C67:E67"/>
    <mergeCell ref="B9:E9"/>
    <mergeCell ref="B10:E10"/>
    <mergeCell ref="B11:E11"/>
    <mergeCell ref="B12:E12"/>
    <mergeCell ref="B13:E13"/>
    <mergeCell ref="B14:E14"/>
    <mergeCell ref="B78:D78"/>
    <mergeCell ref="B8:E8"/>
    <mergeCell ref="A1:E1"/>
    <mergeCell ref="A2:E2"/>
    <mergeCell ref="A3:E3"/>
    <mergeCell ref="A4:E4"/>
    <mergeCell ref="B7:E7"/>
  </mergeCells>
  <printOptions horizontalCentered="1"/>
  <pageMargins left="0.3" right="0.3" top="0.8" bottom="0.75" header="0.3" footer="0.3"/>
  <pageSetup paperSize="9" scale="77"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9" zoomScale="81" zoomScaleNormal="100" zoomScaleSheetLayoutView="98" workbookViewId="0">
      <selection activeCell="C19" sqref="C19:C94"/>
    </sheetView>
  </sheetViews>
  <sheetFormatPr defaultColWidth="8.7265625" defaultRowHeight="12.5"/>
  <cols>
    <col min="1" max="1" width="8.7265625" style="46"/>
    <col min="2" max="2" width="44.26953125" style="46" customWidth="1"/>
    <col min="3" max="3" width="10.26953125" style="46" customWidth="1"/>
    <col min="4" max="4" width="23.26953125" style="46" customWidth="1"/>
    <col min="5" max="5" width="26.1796875" style="46" customWidth="1"/>
    <col min="6" max="6" width="22.7265625" style="46" customWidth="1"/>
    <col min="7" max="14" width="8.7265625" style="46" hidden="1" customWidth="1"/>
    <col min="15" max="16384" width="8.7265625" style="46"/>
  </cols>
  <sheetData>
    <row r="1" spans="1:6" s="47" customFormat="1" ht="22.9" customHeight="1">
      <c r="A1" s="258" t="s">
        <v>814</v>
      </c>
      <c r="B1" s="258"/>
      <c r="C1" s="258"/>
      <c r="D1" s="258"/>
      <c r="E1" s="258"/>
      <c r="F1" s="258"/>
    </row>
    <row r="2" spans="1:6" s="47" customFormat="1" ht="50.5" customHeight="1">
      <c r="A2" s="259" t="s">
        <v>815</v>
      </c>
      <c r="B2" s="259"/>
      <c r="C2" s="259"/>
      <c r="D2" s="259"/>
      <c r="E2" s="259"/>
      <c r="F2" s="259"/>
    </row>
    <row r="3" spans="1:6" s="47" customFormat="1">
      <c r="A3" s="260" t="s">
        <v>816</v>
      </c>
      <c r="B3" s="260"/>
      <c r="C3" s="260"/>
      <c r="D3" s="260"/>
      <c r="E3" s="260"/>
      <c r="F3" s="260"/>
    </row>
    <row r="4" spans="1:6" s="47" customFormat="1" ht="32.65" customHeight="1">
      <c r="A4" s="260"/>
      <c r="B4" s="260"/>
      <c r="C4" s="260"/>
      <c r="D4" s="260"/>
      <c r="E4" s="260"/>
      <c r="F4" s="260"/>
    </row>
    <row r="5" spans="1:6" s="47" customFormat="1" ht="16.899999999999999" customHeight="1">
      <c r="A5" s="261" t="str">
        <f>TONGQUAN!C1</f>
        <v>Tại ngày 31 tháng 03 năm 2022
/ As at 31 Mar 2022</v>
      </c>
      <c r="B5" s="261"/>
      <c r="C5" s="261"/>
      <c r="D5" s="261"/>
      <c r="E5" s="261"/>
      <c r="F5" s="261"/>
    </row>
    <row r="6" spans="1:6">
      <c r="A6" s="59"/>
      <c r="B6" s="59"/>
      <c r="C6" s="59"/>
      <c r="D6" s="59"/>
      <c r="E6" s="59"/>
      <c r="F6" s="59"/>
    </row>
    <row r="7" spans="1:6" ht="16.899999999999999" customHeight="1">
      <c r="A7" s="251" t="s">
        <v>2</v>
      </c>
      <c r="B7" s="251"/>
      <c r="C7" s="251" t="str">
        <f>TONGQUAN!D5</f>
        <v>Công ty Cổ phần Quản lý Quỹ Đầu tư Dragon Capital Việt Nam</v>
      </c>
      <c r="D7" s="251"/>
      <c r="E7" s="251"/>
      <c r="F7" s="251"/>
    </row>
    <row r="8" spans="1:6" s="47" customFormat="1" ht="16.899999999999999" customHeight="1">
      <c r="A8" s="262" t="s">
        <v>40</v>
      </c>
      <c r="B8" s="262"/>
      <c r="C8" s="262" t="str">
        <f>TONGQUAN!D6</f>
        <v>Dragon Capital Vietfund Management Joint Stock Company</v>
      </c>
      <c r="D8" s="262"/>
      <c r="E8" s="262"/>
      <c r="F8" s="262"/>
    </row>
    <row r="9" spans="1:6" ht="16.899999999999999" customHeight="1">
      <c r="A9" s="251" t="s">
        <v>3</v>
      </c>
      <c r="B9" s="251"/>
      <c r="C9" s="251" t="str">
        <f>TONGQUAN!D7</f>
        <v>Ngân hàng TNHH Một thành viên Standard Chartered (Việt Nam)</v>
      </c>
      <c r="D9" s="251"/>
      <c r="E9" s="251"/>
      <c r="F9" s="251"/>
    </row>
    <row r="10" spans="1:6" s="47" customFormat="1" ht="16.899999999999999" customHeight="1">
      <c r="A10" s="262" t="s">
        <v>4</v>
      </c>
      <c r="B10" s="262"/>
      <c r="C10" s="262" t="str">
        <f>TONGQUAN!D8</f>
        <v>Standard Chartered Bank (Vietnam) Limited</v>
      </c>
      <c r="D10" s="262"/>
      <c r="E10" s="262"/>
      <c r="F10" s="262"/>
    </row>
    <row r="11" spans="1:6" ht="16.899999999999999" customHeight="1">
      <c r="A11" s="251" t="s">
        <v>5</v>
      </c>
      <c r="B11" s="251"/>
      <c r="C11" s="251" t="str">
        <f>TONGQUAN!D9</f>
        <v>Quỹ Đầu tư Trái phiếu Gia tăng Thu nhập Cố định DC</v>
      </c>
      <c r="D11" s="251"/>
      <c r="E11" s="251"/>
      <c r="F11" s="251"/>
    </row>
    <row r="12" spans="1:6" s="47" customFormat="1" ht="16.899999999999999" customHeight="1">
      <c r="A12" s="262" t="s">
        <v>6</v>
      </c>
      <c r="B12" s="262"/>
      <c r="C12" s="262" t="str">
        <f>TONGQUAN!D10</f>
        <v>DC Income Plus Bond Fund (DCIP)</v>
      </c>
      <c r="D12" s="262"/>
      <c r="E12" s="262"/>
      <c r="F12" s="262"/>
    </row>
    <row r="13" spans="1:6" ht="16.899999999999999" customHeight="1">
      <c r="A13" s="251" t="s">
        <v>7</v>
      </c>
      <c r="B13" s="251"/>
      <c r="C13" s="251" t="str">
        <f>TONGQUAN!D11</f>
        <v>Ngày 07 tháng 04 năm 2022</v>
      </c>
      <c r="D13" s="251"/>
      <c r="E13" s="251"/>
      <c r="F13" s="251"/>
    </row>
    <row r="14" spans="1:6" s="47" customFormat="1" ht="16.899999999999999" customHeight="1">
      <c r="A14" s="262" t="s">
        <v>8</v>
      </c>
      <c r="B14" s="262"/>
      <c r="C14" s="262" t="str">
        <f>TONGQUAN!D12</f>
        <v>07 Apr 2022</v>
      </c>
      <c r="D14" s="262"/>
      <c r="E14" s="262"/>
      <c r="F14" s="262"/>
    </row>
    <row r="15" spans="1:6" s="47" customFormat="1" ht="7.5" customHeight="1">
      <c r="A15" s="56"/>
      <c r="B15" s="56"/>
      <c r="C15" s="56"/>
      <c r="D15" s="56"/>
      <c r="E15" s="56"/>
      <c r="F15" s="56"/>
    </row>
    <row r="16" spans="1:6" s="47" customFormat="1" ht="16.899999999999999" customHeight="1">
      <c r="A16" s="58" t="s">
        <v>817</v>
      </c>
      <c r="B16" s="57" t="s">
        <v>818</v>
      </c>
      <c r="C16" s="56"/>
      <c r="D16" s="56"/>
      <c r="E16" s="56"/>
      <c r="F16" s="56"/>
    </row>
    <row r="17" spans="1:6" s="47" customFormat="1" ht="16.899999999999999" customHeight="1">
      <c r="A17" s="58" t="s">
        <v>41</v>
      </c>
      <c r="B17" s="57" t="s">
        <v>564</v>
      </c>
      <c r="C17" s="56"/>
      <c r="D17" s="56"/>
      <c r="E17" s="56"/>
      <c r="F17" s="56"/>
    </row>
    <row r="18" spans="1:6" s="47" customFormat="1" ht="50.65" customHeight="1">
      <c r="A18" s="55" t="s">
        <v>42</v>
      </c>
      <c r="B18" s="53" t="s">
        <v>43</v>
      </c>
      <c r="C18" s="55" t="s">
        <v>44</v>
      </c>
      <c r="D18" s="54" t="s">
        <v>781</v>
      </c>
      <c r="E18" s="54" t="s">
        <v>782</v>
      </c>
      <c r="F18" s="173" t="s">
        <v>45</v>
      </c>
    </row>
    <row r="19" spans="1:6" ht="39" customHeight="1">
      <c r="A19" s="228" t="s">
        <v>576</v>
      </c>
      <c r="B19" s="227" t="s">
        <v>577</v>
      </c>
      <c r="C19" s="228"/>
      <c r="D19" s="230"/>
      <c r="E19" s="230"/>
      <c r="F19" s="229"/>
    </row>
    <row r="20" spans="1:6" ht="39" customHeight="1">
      <c r="A20" s="223" t="s">
        <v>578</v>
      </c>
      <c r="B20" s="222" t="s">
        <v>579</v>
      </c>
      <c r="C20" s="223"/>
      <c r="D20" s="226">
        <v>14949568590</v>
      </c>
      <c r="E20" s="226">
        <v>30020086409</v>
      </c>
      <c r="F20" s="225">
        <v>1.6240459684887201</v>
      </c>
    </row>
    <row r="21" spans="1:6" ht="39" customHeight="1">
      <c r="A21" s="223" t="s">
        <v>580</v>
      </c>
      <c r="B21" s="222" t="s">
        <v>581</v>
      </c>
      <c r="C21" s="223"/>
      <c r="D21" s="226">
        <v>449568590</v>
      </c>
      <c r="E21" s="226">
        <v>1520086409</v>
      </c>
      <c r="F21" s="225">
        <v>9.5548422097352703E-2</v>
      </c>
    </row>
    <row r="22" spans="1:6" ht="48" customHeight="1">
      <c r="A22" s="223" t="s">
        <v>582</v>
      </c>
      <c r="B22" s="222" t="s">
        <v>583</v>
      </c>
      <c r="C22" s="223"/>
      <c r="D22" s="226">
        <v>0</v>
      </c>
      <c r="E22" s="226">
        <v>0</v>
      </c>
      <c r="F22" s="225"/>
    </row>
    <row r="23" spans="1:6" ht="45" customHeight="1">
      <c r="A23" s="223" t="s">
        <v>584</v>
      </c>
      <c r="B23" s="222" t="s">
        <v>585</v>
      </c>
      <c r="C23" s="223"/>
      <c r="D23" s="226">
        <v>99910</v>
      </c>
      <c r="E23" s="226">
        <v>87694</v>
      </c>
      <c r="F23" s="225"/>
    </row>
    <row r="24" spans="1:6" ht="42" customHeight="1">
      <c r="A24" s="223" t="s">
        <v>586</v>
      </c>
      <c r="B24" s="222" t="s">
        <v>587</v>
      </c>
      <c r="C24" s="223"/>
      <c r="D24" s="226">
        <v>449468680</v>
      </c>
      <c r="E24" s="226">
        <v>1519998715</v>
      </c>
      <c r="F24" s="225">
        <v>9.5527187867328403E-2</v>
      </c>
    </row>
    <row r="25" spans="1:6" ht="48" customHeight="1">
      <c r="A25" s="223" t="s">
        <v>588</v>
      </c>
      <c r="B25" s="222" t="s">
        <v>589</v>
      </c>
      <c r="C25" s="223"/>
      <c r="D25" s="226">
        <v>0</v>
      </c>
      <c r="E25" s="226">
        <v>0</v>
      </c>
      <c r="F25" s="225"/>
    </row>
    <row r="26" spans="1:6" ht="39" customHeight="1">
      <c r="A26" s="223" t="s">
        <v>590</v>
      </c>
      <c r="B26" s="222" t="s">
        <v>819</v>
      </c>
      <c r="C26" s="223"/>
      <c r="D26" s="226">
        <v>14500000000</v>
      </c>
      <c r="E26" s="226">
        <v>28500000000</v>
      </c>
      <c r="F26" s="225">
        <v>3.2222222222222201</v>
      </c>
    </row>
    <row r="27" spans="1:6" ht="39" customHeight="1">
      <c r="A27" s="223" t="s">
        <v>591</v>
      </c>
      <c r="B27" s="222" t="s">
        <v>592</v>
      </c>
      <c r="C27" s="223"/>
      <c r="D27" s="226">
        <v>259649394215</v>
      </c>
      <c r="E27" s="226">
        <v>234247133425</v>
      </c>
      <c r="F27" s="225">
        <v>6163.6521525949602</v>
      </c>
    </row>
    <row r="28" spans="1:6" ht="39" customHeight="1">
      <c r="A28" s="223" t="s">
        <v>593</v>
      </c>
      <c r="B28" s="222" t="s">
        <v>594</v>
      </c>
      <c r="C28" s="223"/>
      <c r="D28" s="226">
        <v>0</v>
      </c>
      <c r="E28" s="226">
        <v>0</v>
      </c>
      <c r="F28" s="225">
        <v>0</v>
      </c>
    </row>
    <row r="29" spans="1:6" ht="39" customHeight="1">
      <c r="A29" s="223" t="s">
        <v>595</v>
      </c>
      <c r="B29" s="222" t="s">
        <v>596</v>
      </c>
      <c r="C29" s="223"/>
      <c r="D29" s="226">
        <v>0</v>
      </c>
      <c r="E29" s="226">
        <v>0</v>
      </c>
      <c r="F29" s="225"/>
    </row>
    <row r="30" spans="1:6" ht="39" customHeight="1">
      <c r="A30" s="223" t="s">
        <v>597</v>
      </c>
      <c r="B30" s="222" t="s">
        <v>598</v>
      </c>
      <c r="C30" s="223"/>
      <c r="D30" s="226">
        <v>169111344900</v>
      </c>
      <c r="E30" s="226">
        <v>103728980000</v>
      </c>
      <c r="F30" s="225"/>
    </row>
    <row r="31" spans="1:6" ht="39" customHeight="1">
      <c r="A31" s="223" t="s">
        <v>599</v>
      </c>
      <c r="B31" s="222" t="s">
        <v>600</v>
      </c>
      <c r="C31" s="223"/>
      <c r="D31" s="226">
        <v>50538049315</v>
      </c>
      <c r="E31" s="226">
        <v>90518153425</v>
      </c>
      <c r="F31" s="225"/>
    </row>
    <row r="32" spans="1:6" ht="39" customHeight="1">
      <c r="A32" s="223" t="s">
        <v>601</v>
      </c>
      <c r="B32" s="222" t="s">
        <v>602</v>
      </c>
      <c r="C32" s="223"/>
      <c r="D32" s="226">
        <v>40000000000</v>
      </c>
      <c r="E32" s="226">
        <v>40000000000</v>
      </c>
      <c r="F32" s="225"/>
    </row>
    <row r="33" spans="1:6" ht="39" customHeight="1">
      <c r="A33" s="223" t="s">
        <v>603</v>
      </c>
      <c r="B33" s="222" t="s">
        <v>604</v>
      </c>
      <c r="C33" s="223"/>
      <c r="D33" s="226">
        <v>0</v>
      </c>
      <c r="E33" s="226">
        <v>0</v>
      </c>
      <c r="F33" s="225"/>
    </row>
    <row r="34" spans="1:6" ht="39" customHeight="1">
      <c r="A34" s="223" t="s">
        <v>605</v>
      </c>
      <c r="B34" s="222" t="s">
        <v>606</v>
      </c>
      <c r="C34" s="223"/>
      <c r="D34" s="226">
        <v>0</v>
      </c>
      <c r="E34" s="226">
        <v>0</v>
      </c>
      <c r="F34" s="225"/>
    </row>
    <row r="35" spans="1:6" ht="39" customHeight="1">
      <c r="A35" s="223" t="s">
        <v>607</v>
      </c>
      <c r="B35" s="222" t="s">
        <v>608</v>
      </c>
      <c r="C35" s="223"/>
      <c r="D35" s="226">
        <v>0</v>
      </c>
      <c r="E35" s="226">
        <v>0</v>
      </c>
      <c r="F35" s="225"/>
    </row>
    <row r="36" spans="1:6" ht="39" customHeight="1">
      <c r="A36" s="223" t="s">
        <v>609</v>
      </c>
      <c r="B36" s="222" t="s">
        <v>610</v>
      </c>
      <c r="C36" s="223"/>
      <c r="D36" s="226">
        <v>0</v>
      </c>
      <c r="E36" s="226">
        <v>0</v>
      </c>
      <c r="F36" s="225"/>
    </row>
    <row r="37" spans="1:6" ht="50">
      <c r="A37" s="223" t="s">
        <v>611</v>
      </c>
      <c r="B37" s="222" t="s">
        <v>820</v>
      </c>
      <c r="C37" s="223"/>
      <c r="D37" s="226"/>
      <c r="E37" s="226"/>
      <c r="F37" s="225"/>
    </row>
    <row r="38" spans="1:6" ht="39" customHeight="1">
      <c r="A38" s="223" t="s">
        <v>616</v>
      </c>
      <c r="B38" s="222" t="s">
        <v>821</v>
      </c>
      <c r="C38" s="223"/>
      <c r="D38" s="226">
        <v>3190312328</v>
      </c>
      <c r="E38" s="226">
        <v>2058696985</v>
      </c>
      <c r="F38" s="225">
        <v>39878.9041</v>
      </c>
    </row>
    <row r="39" spans="1:6" ht="39" customHeight="1">
      <c r="A39" s="223" t="s">
        <v>612</v>
      </c>
      <c r="B39" s="222" t="s">
        <v>613</v>
      </c>
      <c r="C39" s="223"/>
      <c r="D39" s="226">
        <v>0</v>
      </c>
      <c r="E39" s="226">
        <v>0</v>
      </c>
      <c r="F39" s="225">
        <v>0</v>
      </c>
    </row>
    <row r="40" spans="1:6" ht="39" customHeight="1">
      <c r="A40" s="223" t="s">
        <v>614</v>
      </c>
      <c r="B40" s="222" t="s">
        <v>615</v>
      </c>
      <c r="C40" s="223"/>
      <c r="D40" s="226">
        <v>3190312328</v>
      </c>
      <c r="E40" s="226">
        <v>2058696985</v>
      </c>
      <c r="F40" s="225"/>
    </row>
    <row r="41" spans="1:6" ht="39" customHeight="1">
      <c r="A41" s="223" t="s">
        <v>624</v>
      </c>
      <c r="B41" s="222" t="s">
        <v>617</v>
      </c>
      <c r="C41" s="223"/>
      <c r="D41" s="226">
        <v>3045787666</v>
      </c>
      <c r="E41" s="226">
        <v>5540895891</v>
      </c>
      <c r="F41" s="225">
        <v>359.77752551958503</v>
      </c>
    </row>
    <row r="42" spans="1:6" ht="39" customHeight="1">
      <c r="A42" s="223" t="s">
        <v>618</v>
      </c>
      <c r="B42" s="222" t="s">
        <v>619</v>
      </c>
      <c r="C42" s="223"/>
      <c r="D42" s="226">
        <v>1764472597</v>
      </c>
      <c r="E42" s="226">
        <v>1251854795</v>
      </c>
      <c r="F42" s="225">
        <v>208.424767058524</v>
      </c>
    </row>
    <row r="43" spans="1:6" ht="39" customHeight="1">
      <c r="A43" s="223" t="s">
        <v>620</v>
      </c>
      <c r="B43" s="222" t="s">
        <v>621</v>
      </c>
      <c r="C43" s="223"/>
      <c r="D43" s="226">
        <v>1281315069</v>
      </c>
      <c r="E43" s="226">
        <v>4289041096</v>
      </c>
      <c r="F43" s="225"/>
    </row>
    <row r="44" spans="1:6" ht="39" customHeight="1">
      <c r="A44" s="223" t="s">
        <v>622</v>
      </c>
      <c r="B44" s="222" t="s">
        <v>623</v>
      </c>
      <c r="C44" s="223"/>
      <c r="D44" s="226">
        <v>0</v>
      </c>
      <c r="E44" s="226">
        <v>0</v>
      </c>
      <c r="F44" s="225"/>
    </row>
    <row r="45" spans="1:6" ht="39" customHeight="1">
      <c r="A45" s="223" t="s">
        <v>626</v>
      </c>
      <c r="B45" s="222" t="s">
        <v>822</v>
      </c>
      <c r="C45" s="223"/>
      <c r="D45" s="226"/>
      <c r="E45" s="226"/>
      <c r="F45" s="225"/>
    </row>
    <row r="46" spans="1:6" ht="39" customHeight="1">
      <c r="A46" s="223" t="s">
        <v>634</v>
      </c>
      <c r="B46" s="222" t="s">
        <v>625</v>
      </c>
      <c r="C46" s="223"/>
      <c r="D46" s="226">
        <v>0</v>
      </c>
      <c r="E46" s="226">
        <v>0</v>
      </c>
      <c r="F46" s="225"/>
    </row>
    <row r="47" spans="1:6" ht="39" customHeight="1">
      <c r="A47" s="223" t="s">
        <v>636</v>
      </c>
      <c r="B47" s="222" t="s">
        <v>627</v>
      </c>
      <c r="C47" s="223"/>
      <c r="D47" s="226">
        <v>0</v>
      </c>
      <c r="E47" s="226">
        <v>0</v>
      </c>
      <c r="F47" s="225"/>
    </row>
    <row r="48" spans="1:6" ht="39" customHeight="1">
      <c r="A48" s="223" t="s">
        <v>628</v>
      </c>
      <c r="B48" s="222" t="s">
        <v>629</v>
      </c>
      <c r="C48" s="223"/>
      <c r="D48" s="226">
        <v>0</v>
      </c>
      <c r="E48" s="226">
        <v>0</v>
      </c>
      <c r="F48" s="225"/>
    </row>
    <row r="49" spans="1:6" ht="39" customHeight="1">
      <c r="A49" s="223" t="s">
        <v>630</v>
      </c>
      <c r="B49" s="222" t="s">
        <v>631</v>
      </c>
      <c r="C49" s="223"/>
      <c r="D49" s="226">
        <v>0</v>
      </c>
      <c r="E49" s="226">
        <v>0</v>
      </c>
      <c r="F49" s="225"/>
    </row>
    <row r="50" spans="1:6" ht="39" customHeight="1">
      <c r="A50" s="223" t="s">
        <v>632</v>
      </c>
      <c r="B50" s="222" t="s">
        <v>633</v>
      </c>
      <c r="C50" s="223"/>
      <c r="D50" s="226">
        <v>0</v>
      </c>
      <c r="E50" s="226">
        <v>0</v>
      </c>
      <c r="F50" s="225"/>
    </row>
    <row r="51" spans="1:6" ht="39" customHeight="1">
      <c r="A51" s="223" t="s">
        <v>823</v>
      </c>
      <c r="B51" s="222" t="s">
        <v>635</v>
      </c>
      <c r="C51" s="223"/>
      <c r="D51" s="226">
        <v>0</v>
      </c>
      <c r="E51" s="226">
        <v>0</v>
      </c>
      <c r="F51" s="225">
        <v>0</v>
      </c>
    </row>
    <row r="52" spans="1:6" ht="39" customHeight="1">
      <c r="A52" s="228" t="s">
        <v>824</v>
      </c>
      <c r="B52" s="227" t="s">
        <v>637</v>
      </c>
      <c r="C52" s="228"/>
      <c r="D52" s="230">
        <v>280835062799</v>
      </c>
      <c r="E52" s="230">
        <v>271866812710</v>
      </c>
      <c r="F52" s="229">
        <v>29.661902693447502</v>
      </c>
    </row>
    <row r="53" spans="1:6" ht="39" customHeight="1">
      <c r="A53" s="228" t="s">
        <v>638</v>
      </c>
      <c r="B53" s="227" t="s">
        <v>639</v>
      </c>
      <c r="C53" s="228"/>
      <c r="D53" s="230"/>
      <c r="E53" s="230"/>
      <c r="F53" s="229"/>
    </row>
    <row r="54" spans="1:6" ht="39" customHeight="1">
      <c r="A54" s="223" t="s">
        <v>48</v>
      </c>
      <c r="B54" s="222" t="s">
        <v>825</v>
      </c>
      <c r="C54" s="223"/>
      <c r="D54" s="226"/>
      <c r="E54" s="226"/>
      <c r="F54" s="225"/>
    </row>
    <row r="55" spans="1:6" ht="39" customHeight="1">
      <c r="A55" s="223" t="s">
        <v>49</v>
      </c>
      <c r="B55" s="222" t="s">
        <v>640</v>
      </c>
      <c r="C55" s="223"/>
      <c r="D55" s="226">
        <v>0</v>
      </c>
      <c r="E55" s="226">
        <v>0</v>
      </c>
      <c r="F55" s="225"/>
    </row>
    <row r="56" spans="1:6" ht="39" customHeight="1">
      <c r="A56" s="223" t="s">
        <v>710</v>
      </c>
      <c r="B56" s="222" t="s">
        <v>641</v>
      </c>
      <c r="C56" s="223"/>
      <c r="D56" s="226">
        <v>670476318</v>
      </c>
      <c r="E56" s="226">
        <v>534586785</v>
      </c>
      <c r="F56" s="225">
        <v>2.5597087001295402</v>
      </c>
    </row>
    <row r="57" spans="1:6" ht="39" customHeight="1">
      <c r="A57" s="223" t="s">
        <v>642</v>
      </c>
      <c r="B57" s="222" t="s">
        <v>643</v>
      </c>
      <c r="C57" s="223"/>
      <c r="D57" s="226">
        <v>210290754</v>
      </c>
      <c r="E57" s="226">
        <v>82331595</v>
      </c>
      <c r="F57" s="225">
        <v>2.35261706817843</v>
      </c>
    </row>
    <row r="58" spans="1:6" ht="39" customHeight="1">
      <c r="A58" s="223" t="s">
        <v>644</v>
      </c>
      <c r="B58" s="222" t="s">
        <v>645</v>
      </c>
      <c r="C58" s="223"/>
      <c r="D58" s="226">
        <v>210290754</v>
      </c>
      <c r="E58" s="226">
        <v>82243901</v>
      </c>
      <c r="F58" s="225">
        <v>210.29075399999999</v>
      </c>
    </row>
    <row r="59" spans="1:6" ht="48" customHeight="1">
      <c r="A59" s="223" t="s">
        <v>646</v>
      </c>
      <c r="B59" s="222" t="s">
        <v>647</v>
      </c>
      <c r="C59" s="223"/>
      <c r="D59" s="226">
        <v>0</v>
      </c>
      <c r="E59" s="226">
        <v>0</v>
      </c>
      <c r="F59" s="225"/>
    </row>
    <row r="60" spans="1:6" ht="39" customHeight="1">
      <c r="A60" s="223" t="s">
        <v>648</v>
      </c>
      <c r="B60" s="222" t="s">
        <v>649</v>
      </c>
      <c r="C60" s="223"/>
      <c r="D60" s="226">
        <v>0</v>
      </c>
      <c r="E60" s="226">
        <v>0</v>
      </c>
      <c r="F60" s="225"/>
    </row>
    <row r="61" spans="1:6" ht="39" customHeight="1">
      <c r="A61" s="223" t="s">
        <v>650</v>
      </c>
      <c r="B61" s="222" t="s">
        <v>651</v>
      </c>
      <c r="C61" s="223"/>
      <c r="D61" s="226">
        <v>0</v>
      </c>
      <c r="E61" s="226">
        <v>87694</v>
      </c>
      <c r="F61" s="225">
        <v>0</v>
      </c>
    </row>
    <row r="62" spans="1:6" ht="39" customHeight="1">
      <c r="A62" s="223" t="s">
        <v>652</v>
      </c>
      <c r="B62" s="222" t="s">
        <v>653</v>
      </c>
      <c r="C62" s="223"/>
      <c r="D62" s="226">
        <v>5766224</v>
      </c>
      <c r="E62" s="226">
        <v>3677587</v>
      </c>
      <c r="F62" s="225">
        <v>2.44534406087763</v>
      </c>
    </row>
    <row r="63" spans="1:6" ht="61" customHeight="1">
      <c r="A63" s="223" t="s">
        <v>654</v>
      </c>
      <c r="B63" s="222" t="s">
        <v>655</v>
      </c>
      <c r="C63" s="223"/>
      <c r="D63" s="226">
        <v>9774688</v>
      </c>
      <c r="E63" s="226">
        <v>5382162</v>
      </c>
      <c r="F63" s="225">
        <v>0.57001729933803003</v>
      </c>
    </row>
    <row r="64" spans="1:6" ht="39" customHeight="1">
      <c r="A64" s="223" t="s">
        <v>656</v>
      </c>
      <c r="B64" s="222" t="s">
        <v>657</v>
      </c>
      <c r="C64" s="223"/>
      <c r="D64" s="226">
        <v>0</v>
      </c>
      <c r="E64" s="226">
        <v>0</v>
      </c>
      <c r="F64" s="225"/>
    </row>
    <row r="65" spans="1:6" ht="39" customHeight="1">
      <c r="A65" s="223" t="s">
        <v>658</v>
      </c>
      <c r="B65" s="222" t="s">
        <v>659</v>
      </c>
      <c r="C65" s="223"/>
      <c r="D65" s="226">
        <v>11219178</v>
      </c>
      <c r="E65" s="226">
        <v>16582193</v>
      </c>
      <c r="F65" s="225">
        <v>2</v>
      </c>
    </row>
    <row r="66" spans="1:6" ht="39" customHeight="1">
      <c r="A66" s="223" t="s">
        <v>660</v>
      </c>
      <c r="B66" s="222" t="s">
        <v>661</v>
      </c>
      <c r="C66" s="223"/>
      <c r="D66" s="226">
        <v>282727852</v>
      </c>
      <c r="E66" s="226">
        <v>276840716</v>
      </c>
      <c r="F66" s="225"/>
    </row>
    <row r="67" spans="1:6" ht="39" customHeight="1">
      <c r="A67" s="223" t="s">
        <v>662</v>
      </c>
      <c r="B67" s="222" t="s">
        <v>663</v>
      </c>
      <c r="C67" s="223"/>
      <c r="D67" s="226">
        <v>37262500</v>
      </c>
      <c r="E67" s="226">
        <v>37262500</v>
      </c>
      <c r="F67" s="225">
        <v>1</v>
      </c>
    </row>
    <row r="68" spans="1:6" ht="39" customHeight="1">
      <c r="A68" s="223" t="s">
        <v>664</v>
      </c>
      <c r="B68" s="222" t="s">
        <v>665</v>
      </c>
      <c r="C68" s="223"/>
      <c r="D68" s="226">
        <v>18150000</v>
      </c>
      <c r="E68" s="226">
        <v>18150000</v>
      </c>
      <c r="F68" s="225">
        <v>1</v>
      </c>
    </row>
    <row r="69" spans="1:6" ht="39" customHeight="1">
      <c r="A69" s="223" t="s">
        <v>666</v>
      </c>
      <c r="B69" s="222" t="s">
        <v>667</v>
      </c>
      <c r="C69" s="223"/>
      <c r="D69" s="226">
        <v>0</v>
      </c>
      <c r="E69" s="226">
        <v>0</v>
      </c>
      <c r="F69" s="225"/>
    </row>
    <row r="70" spans="1:6" ht="39" customHeight="1">
      <c r="A70" s="223" t="s">
        <v>668</v>
      </c>
      <c r="B70" s="222" t="s">
        <v>669</v>
      </c>
      <c r="C70" s="223"/>
      <c r="D70" s="226">
        <v>0</v>
      </c>
      <c r="E70" s="226">
        <v>0</v>
      </c>
      <c r="F70" s="225"/>
    </row>
    <row r="71" spans="1:6" ht="46" customHeight="1">
      <c r="A71" s="223" t="s">
        <v>670</v>
      </c>
      <c r="B71" s="222" t="s">
        <v>671</v>
      </c>
      <c r="C71" s="223"/>
      <c r="D71" s="226">
        <v>0</v>
      </c>
      <c r="E71" s="226">
        <v>0</v>
      </c>
      <c r="F71" s="225"/>
    </row>
    <row r="72" spans="1:6" ht="39" customHeight="1">
      <c r="A72" s="223" t="s">
        <v>672</v>
      </c>
      <c r="B72" s="222" t="s">
        <v>673</v>
      </c>
      <c r="C72" s="223"/>
      <c r="D72" s="226">
        <v>12230327</v>
      </c>
      <c r="E72" s="226">
        <v>12285032</v>
      </c>
      <c r="F72" s="225">
        <v>1.0635066956521699</v>
      </c>
    </row>
    <row r="73" spans="1:6" ht="39" customHeight="1">
      <c r="A73" s="223" t="s">
        <v>674</v>
      </c>
      <c r="B73" s="222" t="s">
        <v>675</v>
      </c>
      <c r="C73" s="223"/>
      <c r="D73" s="226">
        <v>11780327</v>
      </c>
      <c r="E73" s="226">
        <v>11535032</v>
      </c>
      <c r="F73" s="225">
        <v>1.0243762608695699</v>
      </c>
    </row>
    <row r="74" spans="1:6" ht="39" customHeight="1">
      <c r="A74" s="223" t="s">
        <v>676</v>
      </c>
      <c r="B74" s="222" t="s">
        <v>677</v>
      </c>
      <c r="C74" s="223"/>
      <c r="D74" s="226">
        <v>450000</v>
      </c>
      <c r="E74" s="226">
        <v>750000</v>
      </c>
      <c r="F74" s="225"/>
    </row>
    <row r="75" spans="1:6" ht="60" customHeight="1">
      <c r="A75" s="223" t="s">
        <v>678</v>
      </c>
      <c r="B75" s="222" t="s">
        <v>679</v>
      </c>
      <c r="C75" s="223"/>
      <c r="D75" s="226">
        <v>0</v>
      </c>
      <c r="E75" s="226">
        <v>0</v>
      </c>
      <c r="F75" s="225"/>
    </row>
    <row r="76" spans="1:6" ht="39" customHeight="1">
      <c r="A76" s="223" t="s">
        <v>680</v>
      </c>
      <c r="B76" s="222" t="s">
        <v>681</v>
      </c>
      <c r="C76" s="223"/>
      <c r="D76" s="226">
        <v>67054795</v>
      </c>
      <c r="E76" s="226">
        <v>44000000</v>
      </c>
      <c r="F76" s="225">
        <v>1</v>
      </c>
    </row>
    <row r="77" spans="1:6" ht="39" customHeight="1">
      <c r="A77" s="223" t="s">
        <v>682</v>
      </c>
      <c r="B77" s="222" t="s">
        <v>683</v>
      </c>
      <c r="C77" s="223"/>
      <c r="D77" s="226">
        <v>0</v>
      </c>
      <c r="E77" s="226">
        <v>0</v>
      </c>
      <c r="F77" s="225"/>
    </row>
    <row r="78" spans="1:6" ht="39" customHeight="1">
      <c r="A78" s="223" t="s">
        <v>684</v>
      </c>
      <c r="B78" s="222" t="s">
        <v>685</v>
      </c>
      <c r="C78" s="223"/>
      <c r="D78" s="226">
        <v>0</v>
      </c>
      <c r="E78" s="226">
        <v>0</v>
      </c>
      <c r="F78" s="225"/>
    </row>
    <row r="79" spans="1:6" ht="39" customHeight="1">
      <c r="A79" s="223" t="s">
        <v>686</v>
      </c>
      <c r="B79" s="222" t="s">
        <v>687</v>
      </c>
      <c r="C79" s="223"/>
      <c r="D79" s="226">
        <v>11000000</v>
      </c>
      <c r="E79" s="226">
        <v>11000000</v>
      </c>
      <c r="F79" s="225">
        <v>1</v>
      </c>
    </row>
    <row r="80" spans="1:6" ht="48" customHeight="1">
      <c r="A80" s="223" t="s">
        <v>688</v>
      </c>
      <c r="B80" s="222" t="s">
        <v>689</v>
      </c>
      <c r="C80" s="223"/>
      <c r="D80" s="226">
        <v>0</v>
      </c>
      <c r="E80" s="226">
        <v>0</v>
      </c>
      <c r="F80" s="225"/>
    </row>
    <row r="81" spans="1:6" ht="39" customHeight="1">
      <c r="A81" s="223" t="s">
        <v>690</v>
      </c>
      <c r="B81" s="222" t="s">
        <v>691</v>
      </c>
      <c r="C81" s="223"/>
      <c r="D81" s="226">
        <v>0</v>
      </c>
      <c r="E81" s="226">
        <v>0</v>
      </c>
      <c r="F81" s="225"/>
    </row>
    <row r="82" spans="1:6" ht="39" customHeight="1">
      <c r="A82" s="223" t="s">
        <v>692</v>
      </c>
      <c r="B82" s="222" t="s">
        <v>693</v>
      </c>
      <c r="C82" s="223"/>
      <c r="D82" s="226">
        <v>5000000</v>
      </c>
      <c r="E82" s="226">
        <v>27075000</v>
      </c>
      <c r="F82" s="225">
        <v>2.0277781270062301</v>
      </c>
    </row>
    <row r="83" spans="1:6" ht="39" customHeight="1">
      <c r="A83" s="223" t="s">
        <v>694</v>
      </c>
      <c r="B83" s="222" t="s">
        <v>695</v>
      </c>
      <c r="C83" s="223"/>
      <c r="D83" s="226">
        <v>0</v>
      </c>
      <c r="E83" s="226">
        <v>22075000</v>
      </c>
      <c r="F83" s="225"/>
    </row>
    <row r="84" spans="1:6" ht="48" customHeight="1">
      <c r="A84" s="223" t="s">
        <v>696</v>
      </c>
      <c r="B84" s="222" t="s">
        <v>697</v>
      </c>
      <c r="C84" s="223"/>
      <c r="D84" s="226">
        <v>0</v>
      </c>
      <c r="E84" s="226">
        <v>0</v>
      </c>
      <c r="F84" s="225"/>
    </row>
    <row r="85" spans="1:6" ht="45" customHeight="1">
      <c r="A85" s="223" t="s">
        <v>698</v>
      </c>
      <c r="B85" s="222" t="s">
        <v>699</v>
      </c>
      <c r="C85" s="223"/>
      <c r="D85" s="226">
        <v>5000000</v>
      </c>
      <c r="E85" s="226">
        <v>5000000</v>
      </c>
      <c r="F85" s="225">
        <v>2.0277781270062301</v>
      </c>
    </row>
    <row r="86" spans="1:6" ht="39" customHeight="1">
      <c r="A86" s="223" t="s">
        <v>700</v>
      </c>
      <c r="B86" s="222" t="s">
        <v>701</v>
      </c>
      <c r="C86" s="223"/>
      <c r="D86" s="226">
        <v>0</v>
      </c>
      <c r="E86" s="226">
        <v>0</v>
      </c>
      <c r="F86" s="225"/>
    </row>
    <row r="87" spans="1:6" ht="39" customHeight="1">
      <c r="A87" s="223" t="s">
        <v>702</v>
      </c>
      <c r="B87" s="222" t="s">
        <v>703</v>
      </c>
      <c r="C87" s="223"/>
      <c r="D87" s="226">
        <v>0</v>
      </c>
      <c r="E87" s="226">
        <v>0</v>
      </c>
      <c r="F87" s="225"/>
    </row>
    <row r="88" spans="1:6" ht="39" customHeight="1">
      <c r="A88" s="223" t="s">
        <v>704</v>
      </c>
      <c r="B88" s="222" t="s">
        <v>705</v>
      </c>
      <c r="C88" s="223"/>
      <c r="D88" s="226">
        <v>0</v>
      </c>
      <c r="E88" s="226">
        <v>0</v>
      </c>
      <c r="F88" s="225"/>
    </row>
    <row r="89" spans="1:6" ht="39" customHeight="1">
      <c r="A89" s="223" t="s">
        <v>706</v>
      </c>
      <c r="B89" s="222" t="s">
        <v>707</v>
      </c>
      <c r="C89" s="223"/>
      <c r="D89" s="226">
        <v>0</v>
      </c>
      <c r="E89" s="226">
        <v>0</v>
      </c>
      <c r="F89" s="225"/>
    </row>
    <row r="90" spans="1:6" ht="39" customHeight="1">
      <c r="A90" s="223" t="s">
        <v>708</v>
      </c>
      <c r="B90" s="222" t="s">
        <v>709</v>
      </c>
      <c r="C90" s="223"/>
      <c r="D90" s="226">
        <v>0</v>
      </c>
      <c r="E90" s="226">
        <v>0</v>
      </c>
      <c r="F90" s="225"/>
    </row>
    <row r="91" spans="1:6" ht="39" customHeight="1">
      <c r="A91" s="228" t="s">
        <v>826</v>
      </c>
      <c r="B91" s="227" t="s">
        <v>711</v>
      </c>
      <c r="C91" s="228"/>
      <c r="D91" s="230">
        <v>670476318</v>
      </c>
      <c r="E91" s="230">
        <v>534586785</v>
      </c>
      <c r="F91" s="229">
        <v>2.5597087001295402</v>
      </c>
    </row>
    <row r="92" spans="1:6" ht="39" customHeight="1">
      <c r="A92" s="223" t="s">
        <v>712</v>
      </c>
      <c r="B92" s="222" t="s">
        <v>827</v>
      </c>
      <c r="C92" s="223"/>
      <c r="D92" s="226">
        <v>280164586481</v>
      </c>
      <c r="E92" s="226">
        <v>271332225925</v>
      </c>
      <c r="F92" s="225">
        <v>30.433035867910899</v>
      </c>
    </row>
    <row r="93" spans="1:6" ht="39" customHeight="1">
      <c r="A93" s="223" t="s">
        <v>713</v>
      </c>
      <c r="B93" s="222" t="s">
        <v>828</v>
      </c>
      <c r="C93" s="223"/>
      <c r="D93" s="231">
        <v>28539856.68</v>
      </c>
      <c r="E93" s="231">
        <v>28078292.710000001</v>
      </c>
      <c r="F93" s="225">
        <v>29.207910823277</v>
      </c>
    </row>
    <row r="94" spans="1:6" ht="39" customHeight="1">
      <c r="A94" s="223" t="s">
        <v>714</v>
      </c>
      <c r="B94" s="222" t="s">
        <v>829</v>
      </c>
      <c r="C94" s="223"/>
      <c r="D94" s="231">
        <v>9816.6</v>
      </c>
      <c r="E94" s="231">
        <v>9663.41</v>
      </c>
      <c r="F94" s="225">
        <v>1.0419448448323101</v>
      </c>
    </row>
    <row r="95" spans="1:6" s="47" customFormat="1" ht="16.899999999999999" customHeight="1"/>
    <row r="96" spans="1:6" s="47" customFormat="1" ht="16.899999999999999" customHeight="1">
      <c r="A96" s="69" t="s">
        <v>10</v>
      </c>
      <c r="B96" s="48"/>
      <c r="C96" s="48"/>
      <c r="E96" s="69" t="s">
        <v>11</v>
      </c>
      <c r="F96" s="48"/>
    </row>
    <row r="97" spans="1:6" s="51" customFormat="1" ht="16.899999999999999" customHeight="1">
      <c r="A97" s="70" t="s">
        <v>12</v>
      </c>
      <c r="B97" s="52"/>
      <c r="C97" s="52"/>
      <c r="E97" s="70" t="s">
        <v>13</v>
      </c>
      <c r="F97" s="52"/>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216"/>
      <c r="B104" s="216"/>
      <c r="C104" s="48"/>
      <c r="D104" s="50"/>
      <c r="E104" s="216"/>
      <c r="F104" s="216"/>
    </row>
    <row r="105" spans="1:6" s="47" customFormat="1" ht="16.899999999999999" customHeight="1">
      <c r="A105" s="68" t="s">
        <v>14</v>
      </c>
      <c r="B105" s="214"/>
      <c r="C105" s="48"/>
      <c r="D105" s="49"/>
      <c r="E105" s="68" t="s">
        <v>772</v>
      </c>
      <c r="F105" s="214"/>
    </row>
    <row r="106" spans="1:6" s="47" customFormat="1" ht="16.899999999999999" customHeight="1">
      <c r="A106" s="213" t="s">
        <v>811</v>
      </c>
      <c r="B106" s="50"/>
      <c r="C106" s="48"/>
      <c r="E106" s="213" t="s">
        <v>779</v>
      </c>
      <c r="F106" s="50"/>
    </row>
    <row r="107" spans="1:6" s="47" customFormat="1" ht="16.899999999999999" customHeight="1">
      <c r="A107" s="48" t="s">
        <v>812</v>
      </c>
      <c r="B107" s="48"/>
      <c r="C107" s="48"/>
      <c r="E107" s="48" t="s">
        <v>780</v>
      </c>
      <c r="F107" s="48"/>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72" fitToHeight="6"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10" zoomScale="84" zoomScaleNormal="100" zoomScaleSheetLayoutView="95" workbookViewId="0">
      <selection activeCell="C19" sqref="C19:C82"/>
    </sheetView>
  </sheetViews>
  <sheetFormatPr defaultColWidth="8.7265625" defaultRowHeight="12.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7" width="8.7265625" style="59"/>
    <col min="8" max="16384" width="8.7265625" style="75"/>
  </cols>
  <sheetData>
    <row r="1" spans="1:6" ht="22.9" customHeight="1">
      <c r="A1" s="253" t="s">
        <v>814</v>
      </c>
      <c r="B1" s="253"/>
      <c r="C1" s="253"/>
      <c r="D1" s="253"/>
      <c r="E1" s="253"/>
      <c r="F1" s="253"/>
    </row>
    <row r="2" spans="1:6" ht="45" customHeight="1">
      <c r="A2" s="254" t="s">
        <v>815</v>
      </c>
      <c r="B2" s="254"/>
      <c r="C2" s="254"/>
      <c r="D2" s="254"/>
      <c r="E2" s="254"/>
      <c r="F2" s="254"/>
    </row>
    <row r="3" spans="1:6" ht="22.5" customHeight="1">
      <c r="A3" s="255" t="s">
        <v>816</v>
      </c>
      <c r="B3" s="255"/>
      <c r="C3" s="255"/>
      <c r="D3" s="255"/>
      <c r="E3" s="255"/>
      <c r="F3" s="255"/>
    </row>
    <row r="4" spans="1:6" ht="21" customHeight="1">
      <c r="A4" s="255"/>
      <c r="B4" s="255"/>
      <c r="C4" s="255"/>
      <c r="D4" s="255"/>
      <c r="E4" s="255"/>
      <c r="F4" s="255"/>
    </row>
    <row r="5" spans="1:6" ht="16.149999999999999" customHeight="1">
      <c r="A5" s="256" t="str">
        <f>TONGQUAN!C2</f>
        <v>Quý I năm 2022
/ Quarter I 2022</v>
      </c>
      <c r="B5" s="256"/>
      <c r="C5" s="256"/>
      <c r="D5" s="256"/>
      <c r="E5" s="256"/>
      <c r="F5" s="256"/>
    </row>
    <row r="7" spans="1:6" ht="16.899999999999999" customHeight="1">
      <c r="A7" s="71" t="s">
        <v>2</v>
      </c>
      <c r="C7" s="264" t="str">
        <f>TONGQUAN!D5</f>
        <v>Công ty Cổ phần Quản lý Quỹ Đầu tư Dragon Capital Việt Nam</v>
      </c>
      <c r="D7" s="264"/>
      <c r="E7" s="264"/>
      <c r="F7" s="264"/>
    </row>
    <row r="8" spans="1:6" ht="16.899999999999999" customHeight="1">
      <c r="A8" s="59" t="s">
        <v>40</v>
      </c>
      <c r="C8" s="263" t="str">
        <f>TONGQUAN!D6</f>
        <v>Dragon Capital Vietfund Management Joint Stock Company</v>
      </c>
      <c r="D8" s="263"/>
      <c r="E8" s="263"/>
      <c r="F8" s="263"/>
    </row>
    <row r="9" spans="1:6" ht="16.899999999999999" customHeight="1">
      <c r="A9" s="71" t="s">
        <v>3</v>
      </c>
      <c r="C9" s="264" t="str">
        <f>TONGQUAN!D7</f>
        <v>Ngân hàng TNHH Một thành viên Standard Chartered (Việt Nam)</v>
      </c>
      <c r="D9" s="264"/>
      <c r="E9" s="264"/>
      <c r="F9" s="264"/>
    </row>
    <row r="10" spans="1:6" ht="16.899999999999999" customHeight="1">
      <c r="A10" s="59" t="s">
        <v>4</v>
      </c>
      <c r="C10" s="263" t="str">
        <f>TONGQUAN!D8</f>
        <v>Standard Chartered Bank (Vietnam) Limited</v>
      </c>
      <c r="D10" s="263"/>
      <c r="E10" s="263"/>
      <c r="F10" s="263"/>
    </row>
    <row r="11" spans="1:6" ht="16.899999999999999" customHeight="1">
      <c r="A11" s="71" t="s">
        <v>5</v>
      </c>
      <c r="C11" s="264" t="str">
        <f>TONGQUAN!D9</f>
        <v>Quỹ Đầu tư Trái phiếu Gia tăng Thu nhập Cố định DC</v>
      </c>
      <c r="D11" s="264"/>
      <c r="E11" s="264"/>
      <c r="F11" s="264"/>
    </row>
    <row r="12" spans="1:6" ht="16.899999999999999" customHeight="1">
      <c r="A12" s="59" t="s">
        <v>6</v>
      </c>
      <c r="C12" s="263" t="str">
        <f>TONGQUAN!D10</f>
        <v>DC Income Plus Bond Fund (DCIP)</v>
      </c>
      <c r="D12" s="263"/>
      <c r="E12" s="263"/>
      <c r="F12" s="263"/>
    </row>
    <row r="13" spans="1:6" ht="16.899999999999999" customHeight="1">
      <c r="A13" s="71" t="s">
        <v>7</v>
      </c>
      <c r="C13" s="264" t="str">
        <f>TONGQUAN!D11</f>
        <v>Ngày 07 tháng 04 năm 2022</v>
      </c>
      <c r="D13" s="264"/>
      <c r="E13" s="264"/>
      <c r="F13" s="264"/>
    </row>
    <row r="14" spans="1:6" ht="16.899999999999999" customHeight="1">
      <c r="A14" s="59" t="s">
        <v>8</v>
      </c>
      <c r="C14" s="263" t="str">
        <f>TONGQUAN!D12</f>
        <v>07 Apr 2022</v>
      </c>
      <c r="D14" s="263"/>
      <c r="E14" s="263"/>
      <c r="F14" s="263"/>
    </row>
    <row r="15" spans="1:6" ht="16.899999999999999" customHeight="1"/>
    <row r="16" spans="1:6" ht="16.899999999999999" customHeight="1">
      <c r="A16" s="73" t="s">
        <v>817</v>
      </c>
      <c r="B16" s="74" t="s">
        <v>818</v>
      </c>
    </row>
    <row r="17" spans="1:7" ht="16.899999999999999" customHeight="1">
      <c r="A17" s="73" t="s">
        <v>47</v>
      </c>
      <c r="B17" s="74" t="s">
        <v>52</v>
      </c>
    </row>
    <row r="18" spans="1:7" ht="44.65" customHeight="1">
      <c r="A18" s="55" t="s">
        <v>42</v>
      </c>
      <c r="B18" s="53" t="s">
        <v>43</v>
      </c>
      <c r="C18" s="53" t="s">
        <v>44</v>
      </c>
      <c r="D18" s="54" t="s">
        <v>783</v>
      </c>
      <c r="E18" s="54" t="s">
        <v>784</v>
      </c>
      <c r="F18" s="76" t="s">
        <v>221</v>
      </c>
      <c r="G18" s="77"/>
    </row>
    <row r="19" spans="1:7" s="82" customFormat="1" ht="39" customHeight="1">
      <c r="A19" s="61" t="s">
        <v>41</v>
      </c>
      <c r="B19" s="78" t="s">
        <v>60</v>
      </c>
      <c r="C19" s="79"/>
      <c r="D19" s="80">
        <v>5186535178</v>
      </c>
      <c r="E19" s="80">
        <v>5163367024</v>
      </c>
      <c r="F19" s="80">
        <v>5186535178</v>
      </c>
      <c r="G19" s="81"/>
    </row>
    <row r="20" spans="1:7" s="82" customFormat="1" ht="39" customHeight="1">
      <c r="A20" s="64">
        <v>1</v>
      </c>
      <c r="B20" s="83" t="s">
        <v>830</v>
      </c>
      <c r="C20" s="84"/>
      <c r="D20" s="85"/>
      <c r="E20" s="85"/>
      <c r="F20" s="85"/>
      <c r="G20" s="81"/>
    </row>
    <row r="21" spans="1:7" ht="39" customHeight="1">
      <c r="A21" s="64">
        <v>2</v>
      </c>
      <c r="B21" s="83" t="s">
        <v>230</v>
      </c>
      <c r="C21" s="84"/>
      <c r="D21" s="85">
        <v>3083935578</v>
      </c>
      <c r="E21" s="85">
        <v>2356956870</v>
      </c>
      <c r="F21" s="85">
        <v>3083935578</v>
      </c>
      <c r="G21" s="77"/>
    </row>
    <row r="22" spans="1:7" ht="39" customHeight="1">
      <c r="A22" s="86"/>
      <c r="B22" s="87" t="s">
        <v>231</v>
      </c>
      <c r="C22" s="88"/>
      <c r="D22" s="85">
        <v>0</v>
      </c>
      <c r="E22" s="85">
        <v>0</v>
      </c>
      <c r="F22" s="85">
        <v>0</v>
      </c>
      <c r="G22" s="77"/>
    </row>
    <row r="23" spans="1:7" ht="39" customHeight="1">
      <c r="A23" s="86"/>
      <c r="B23" s="87" t="s">
        <v>232</v>
      </c>
      <c r="C23" s="88"/>
      <c r="D23" s="85">
        <v>3083935578</v>
      </c>
      <c r="E23" s="85">
        <v>2356956870</v>
      </c>
      <c r="F23" s="85">
        <v>3083935578</v>
      </c>
      <c r="G23" s="77"/>
    </row>
    <row r="24" spans="1:7" ht="39" customHeight="1">
      <c r="A24" s="64">
        <v>3</v>
      </c>
      <c r="B24" s="83" t="s">
        <v>233</v>
      </c>
      <c r="C24" s="84"/>
      <c r="D24" s="85">
        <v>2102599600</v>
      </c>
      <c r="E24" s="85">
        <v>2422163579</v>
      </c>
      <c r="F24" s="85">
        <v>2102599600</v>
      </c>
      <c r="G24" s="77"/>
    </row>
    <row r="25" spans="1:7" ht="39" customHeight="1">
      <c r="A25" s="86"/>
      <c r="B25" s="87" t="s">
        <v>226</v>
      </c>
      <c r="C25" s="88"/>
      <c r="D25" s="85">
        <v>641503709</v>
      </c>
      <c r="E25" s="85">
        <v>671917003</v>
      </c>
      <c r="F25" s="85">
        <v>641503709</v>
      </c>
      <c r="G25" s="77"/>
    </row>
    <row r="26" spans="1:7" ht="39" customHeight="1">
      <c r="A26" s="86"/>
      <c r="B26" s="87" t="s">
        <v>234</v>
      </c>
      <c r="C26" s="88"/>
      <c r="D26" s="85">
        <v>1461095891</v>
      </c>
      <c r="E26" s="85">
        <v>1750246576</v>
      </c>
      <c r="F26" s="85">
        <v>1461095891</v>
      </c>
      <c r="G26" s="77"/>
    </row>
    <row r="27" spans="1:7" ht="39" customHeight="1">
      <c r="A27" s="86"/>
      <c r="B27" s="87" t="s">
        <v>274</v>
      </c>
      <c r="C27" s="88"/>
      <c r="D27" s="85">
        <v>0</v>
      </c>
      <c r="E27" s="85">
        <v>0</v>
      </c>
      <c r="F27" s="85">
        <v>0</v>
      </c>
      <c r="G27" s="77"/>
    </row>
    <row r="28" spans="1:7" ht="39" customHeight="1">
      <c r="A28" s="64">
        <v>4</v>
      </c>
      <c r="B28" s="83" t="s">
        <v>235</v>
      </c>
      <c r="C28" s="84"/>
      <c r="D28" s="85">
        <v>0</v>
      </c>
      <c r="E28" s="85">
        <v>384246575</v>
      </c>
      <c r="F28" s="85">
        <v>0</v>
      </c>
      <c r="G28" s="77"/>
    </row>
    <row r="29" spans="1:7" ht="39" customHeight="1">
      <c r="A29" s="89"/>
      <c r="B29" s="90" t="s">
        <v>236</v>
      </c>
      <c r="C29" s="91"/>
      <c r="D29" s="92">
        <v>0</v>
      </c>
      <c r="E29" s="92">
        <v>0</v>
      </c>
      <c r="F29" s="85">
        <v>0</v>
      </c>
      <c r="G29" s="93"/>
    </row>
    <row r="30" spans="1:7" ht="39" customHeight="1">
      <c r="A30" s="89"/>
      <c r="B30" s="90" t="s">
        <v>237</v>
      </c>
      <c r="C30" s="91"/>
      <c r="D30" s="92">
        <v>0</v>
      </c>
      <c r="E30" s="92">
        <v>384246575</v>
      </c>
      <c r="F30" s="85">
        <v>0</v>
      </c>
      <c r="G30" s="93"/>
    </row>
    <row r="31" spans="1:7" ht="77.650000000000006" customHeight="1">
      <c r="A31" s="89"/>
      <c r="B31" s="90" t="s">
        <v>61</v>
      </c>
      <c r="C31" s="91"/>
      <c r="D31" s="92">
        <v>0</v>
      </c>
      <c r="E31" s="92">
        <v>0</v>
      </c>
      <c r="F31" s="85">
        <v>0</v>
      </c>
      <c r="G31" s="93"/>
    </row>
    <row r="32" spans="1:7" s="82" customFormat="1" ht="39" customHeight="1">
      <c r="A32" s="61" t="s">
        <v>47</v>
      </c>
      <c r="B32" s="78" t="s">
        <v>238</v>
      </c>
      <c r="C32" s="79"/>
      <c r="D32" s="80">
        <v>1136172638</v>
      </c>
      <c r="E32" s="80">
        <v>1162745602</v>
      </c>
      <c r="F32" s="80">
        <v>1136172638</v>
      </c>
      <c r="G32" s="81"/>
    </row>
    <row r="33" spans="1:7" ht="39" customHeight="1">
      <c r="A33" s="64">
        <v>1</v>
      </c>
      <c r="B33" s="83" t="s">
        <v>831</v>
      </c>
      <c r="C33" s="84"/>
      <c r="D33" s="85">
        <v>814489249</v>
      </c>
      <c r="E33" s="85">
        <v>821537738</v>
      </c>
      <c r="F33" s="85">
        <v>814489249</v>
      </c>
      <c r="G33" s="77"/>
    </row>
    <row r="34" spans="1:7" ht="50">
      <c r="A34" s="64">
        <v>2</v>
      </c>
      <c r="B34" s="83" t="s">
        <v>832</v>
      </c>
      <c r="C34" s="84"/>
      <c r="D34" s="94">
        <v>93018747</v>
      </c>
      <c r="E34" s="94">
        <v>91384628</v>
      </c>
      <c r="F34" s="85">
        <v>93018747</v>
      </c>
      <c r="G34" s="77"/>
    </row>
    <row r="35" spans="1:7" ht="39" customHeight="1">
      <c r="A35" s="67"/>
      <c r="B35" s="87" t="s">
        <v>833</v>
      </c>
      <c r="C35" s="88"/>
      <c r="D35" s="94">
        <v>34857099</v>
      </c>
      <c r="E35" s="94">
        <v>34681613</v>
      </c>
      <c r="F35" s="85">
        <v>34857099</v>
      </c>
      <c r="G35" s="77"/>
    </row>
    <row r="36" spans="1:7" ht="39" customHeight="1">
      <c r="A36" s="67"/>
      <c r="B36" s="87" t="s">
        <v>834</v>
      </c>
      <c r="C36" s="88"/>
      <c r="D36" s="94">
        <v>3250000</v>
      </c>
      <c r="E36" s="94">
        <v>1950000</v>
      </c>
      <c r="F36" s="85">
        <v>3250000</v>
      </c>
      <c r="G36" s="77"/>
    </row>
    <row r="37" spans="1:7" ht="57" customHeight="1">
      <c r="A37" s="67"/>
      <c r="B37" s="87" t="s">
        <v>835</v>
      </c>
      <c r="C37" s="88"/>
      <c r="D37" s="94">
        <v>461648</v>
      </c>
      <c r="E37" s="94">
        <v>303015</v>
      </c>
      <c r="F37" s="94">
        <v>461648</v>
      </c>
      <c r="G37" s="77"/>
    </row>
    <row r="38" spans="1:7" ht="39" customHeight="1">
      <c r="A38" s="67"/>
      <c r="B38" s="87" t="s">
        <v>836</v>
      </c>
      <c r="C38" s="88"/>
      <c r="D38" s="85">
        <v>54450000</v>
      </c>
      <c r="E38" s="85">
        <v>54450000</v>
      </c>
      <c r="F38" s="85">
        <v>54450000</v>
      </c>
      <c r="G38" s="77"/>
    </row>
    <row r="39" spans="1:7" ht="73.5" customHeight="1">
      <c r="A39" s="64">
        <v>3</v>
      </c>
      <c r="B39" s="63" t="s">
        <v>837</v>
      </c>
      <c r="C39" s="84"/>
      <c r="D39" s="85">
        <v>144787500</v>
      </c>
      <c r="E39" s="85">
        <v>144787500</v>
      </c>
      <c r="F39" s="85">
        <v>144787500</v>
      </c>
      <c r="G39" s="77"/>
    </row>
    <row r="40" spans="1:7" ht="39" customHeight="1">
      <c r="A40" s="67"/>
      <c r="B40" s="65" t="s">
        <v>276</v>
      </c>
      <c r="C40" s="88"/>
      <c r="D40" s="85">
        <v>111787500</v>
      </c>
      <c r="E40" s="85">
        <v>111787500</v>
      </c>
      <c r="F40" s="85">
        <v>111787500</v>
      </c>
      <c r="G40" s="77"/>
    </row>
    <row r="41" spans="1:7" ht="39" customHeight="1">
      <c r="A41" s="67"/>
      <c r="B41" s="65" t="s">
        <v>63</v>
      </c>
      <c r="C41" s="88"/>
      <c r="D41" s="94">
        <v>33000000</v>
      </c>
      <c r="E41" s="94">
        <v>33000000</v>
      </c>
      <c r="F41" s="94">
        <v>33000000</v>
      </c>
      <c r="G41" s="77"/>
    </row>
    <row r="42" spans="1:7" ht="39" customHeight="1">
      <c r="A42" s="64">
        <v>4</v>
      </c>
      <c r="B42" s="83" t="s">
        <v>838</v>
      </c>
      <c r="C42" s="84"/>
      <c r="D42" s="85"/>
      <c r="E42" s="85"/>
      <c r="F42" s="85"/>
      <c r="G42" s="77"/>
    </row>
    <row r="43" spans="1:7" ht="39" customHeight="1">
      <c r="A43" s="64">
        <v>5</v>
      </c>
      <c r="B43" s="83" t="s">
        <v>839</v>
      </c>
      <c r="C43" s="84"/>
      <c r="D43" s="85"/>
      <c r="E43" s="85"/>
      <c r="F43" s="85"/>
      <c r="G43" s="77"/>
    </row>
    <row r="44" spans="1:7" ht="39" customHeight="1">
      <c r="A44" s="64">
        <v>6</v>
      </c>
      <c r="B44" s="83" t="s">
        <v>64</v>
      </c>
      <c r="C44" s="84"/>
      <c r="D44" s="85">
        <v>23054795</v>
      </c>
      <c r="E44" s="85">
        <v>24832123</v>
      </c>
      <c r="F44" s="85">
        <v>23054795</v>
      </c>
      <c r="G44" s="77"/>
    </row>
    <row r="45" spans="1:7" ht="77.650000000000006" customHeight="1">
      <c r="A45" s="64">
        <v>7</v>
      </c>
      <c r="B45" s="83" t="s">
        <v>277</v>
      </c>
      <c r="C45" s="84"/>
      <c r="D45" s="85">
        <v>29219178</v>
      </c>
      <c r="E45" s="85">
        <v>51348049</v>
      </c>
      <c r="F45" s="85">
        <v>29219178</v>
      </c>
      <c r="G45" s="77"/>
    </row>
    <row r="46" spans="1:7" ht="39" customHeight="1">
      <c r="A46" s="67"/>
      <c r="B46" s="66" t="s">
        <v>278</v>
      </c>
      <c r="C46" s="88"/>
      <c r="D46" s="85">
        <v>29219178</v>
      </c>
      <c r="E46" s="85">
        <v>29273049</v>
      </c>
      <c r="F46" s="85">
        <v>29219178</v>
      </c>
      <c r="G46" s="77"/>
    </row>
    <row r="47" spans="1:7" ht="39" customHeight="1">
      <c r="A47" s="67"/>
      <c r="B47" s="66" t="s">
        <v>239</v>
      </c>
      <c r="C47" s="88"/>
      <c r="D47" s="85">
        <v>0</v>
      </c>
      <c r="E47" s="85">
        <v>22075000</v>
      </c>
      <c r="F47" s="85">
        <v>0</v>
      </c>
      <c r="G47" s="77"/>
    </row>
    <row r="48" spans="1:7" ht="39" customHeight="1">
      <c r="A48" s="67"/>
      <c r="B48" s="66" t="s">
        <v>66</v>
      </c>
      <c r="C48" s="88"/>
      <c r="D48" s="94">
        <v>0</v>
      </c>
      <c r="E48" s="94">
        <v>0</v>
      </c>
      <c r="F48" s="85">
        <v>0</v>
      </c>
      <c r="G48" s="77"/>
    </row>
    <row r="49" spans="1:7" ht="148.9" customHeight="1">
      <c r="A49" s="64">
        <v>8</v>
      </c>
      <c r="B49" s="63" t="s">
        <v>279</v>
      </c>
      <c r="C49" s="84"/>
      <c r="D49" s="85">
        <v>0</v>
      </c>
      <c r="E49" s="85">
        <v>0</v>
      </c>
      <c r="F49" s="85">
        <v>0</v>
      </c>
      <c r="G49" s="77"/>
    </row>
    <row r="50" spans="1:7" ht="39" customHeight="1">
      <c r="A50" s="67"/>
      <c r="B50" s="65" t="s">
        <v>240</v>
      </c>
      <c r="C50" s="88"/>
      <c r="D50" s="85">
        <v>0</v>
      </c>
      <c r="E50" s="85">
        <v>0</v>
      </c>
      <c r="F50" s="85">
        <v>0</v>
      </c>
      <c r="G50" s="77"/>
    </row>
    <row r="51" spans="1:7" ht="39" customHeight="1">
      <c r="A51" s="67"/>
      <c r="B51" s="65" t="s">
        <v>151</v>
      </c>
      <c r="C51" s="88"/>
      <c r="D51" s="85">
        <v>0</v>
      </c>
      <c r="E51" s="85">
        <v>0</v>
      </c>
      <c r="F51" s="85">
        <v>0</v>
      </c>
      <c r="G51" s="77"/>
    </row>
    <row r="52" spans="1:7" ht="39" customHeight="1">
      <c r="A52" s="67"/>
      <c r="B52" s="65" t="s">
        <v>280</v>
      </c>
      <c r="C52" s="88"/>
      <c r="D52" s="85">
        <v>0</v>
      </c>
      <c r="E52" s="85">
        <v>0</v>
      </c>
      <c r="F52" s="85">
        <v>0</v>
      </c>
      <c r="G52" s="77"/>
    </row>
    <row r="53" spans="1:7" ht="39" customHeight="1">
      <c r="A53" s="67"/>
      <c r="B53" s="66" t="s">
        <v>241</v>
      </c>
      <c r="C53" s="88"/>
      <c r="D53" s="85">
        <v>0</v>
      </c>
      <c r="E53" s="85">
        <v>0</v>
      </c>
      <c r="F53" s="85">
        <v>0</v>
      </c>
      <c r="G53" s="77"/>
    </row>
    <row r="54" spans="1:7" ht="39" customHeight="1">
      <c r="A54" s="67"/>
      <c r="B54" s="66" t="s">
        <v>840</v>
      </c>
      <c r="C54" s="88"/>
      <c r="D54" s="85">
        <v>0</v>
      </c>
      <c r="E54" s="85">
        <v>0</v>
      </c>
      <c r="F54" s="85">
        <v>0</v>
      </c>
      <c r="G54" s="77"/>
    </row>
    <row r="55" spans="1:7" ht="66" customHeight="1">
      <c r="A55" s="64">
        <v>9</v>
      </c>
      <c r="B55" s="83" t="s">
        <v>281</v>
      </c>
      <c r="C55" s="84"/>
      <c r="D55" s="94">
        <v>10791623</v>
      </c>
      <c r="E55" s="94">
        <v>25350635</v>
      </c>
      <c r="F55" s="94">
        <v>10791623</v>
      </c>
      <c r="G55" s="77"/>
    </row>
    <row r="56" spans="1:7" ht="39" customHeight="1">
      <c r="A56" s="67"/>
      <c r="B56" s="87" t="s">
        <v>68</v>
      </c>
      <c r="C56" s="88"/>
      <c r="D56" s="94">
        <v>10689623</v>
      </c>
      <c r="E56" s="94">
        <v>17730635</v>
      </c>
      <c r="F56" s="85">
        <v>10689623</v>
      </c>
      <c r="G56" s="77"/>
    </row>
    <row r="57" spans="1:7" ht="39" customHeight="1">
      <c r="A57" s="67"/>
      <c r="B57" s="87" t="s">
        <v>69</v>
      </c>
      <c r="C57" s="88"/>
      <c r="D57" s="94">
        <v>102000</v>
      </c>
      <c r="E57" s="94">
        <v>120000</v>
      </c>
      <c r="F57" s="85">
        <v>102000</v>
      </c>
      <c r="G57" s="77"/>
    </row>
    <row r="58" spans="1:7" ht="39" customHeight="1">
      <c r="A58" s="67"/>
      <c r="B58" s="87" t="s">
        <v>70</v>
      </c>
      <c r="C58" s="88"/>
      <c r="D58" s="94">
        <v>0</v>
      </c>
      <c r="E58" s="94">
        <v>7500000</v>
      </c>
      <c r="F58" s="85">
        <v>0</v>
      </c>
      <c r="G58" s="77"/>
    </row>
    <row r="59" spans="1:7" ht="39" customHeight="1">
      <c r="A59" s="64">
        <v>10</v>
      </c>
      <c r="B59" s="83" t="s">
        <v>841</v>
      </c>
      <c r="C59" s="84"/>
      <c r="D59" s="94">
        <v>20811546</v>
      </c>
      <c r="E59" s="94">
        <v>3504929</v>
      </c>
      <c r="F59" s="94">
        <v>20811546</v>
      </c>
      <c r="G59" s="77"/>
    </row>
    <row r="60" spans="1:7" ht="39" customHeight="1">
      <c r="A60" s="64"/>
      <c r="B60" s="87" t="s">
        <v>71</v>
      </c>
      <c r="C60" s="88"/>
      <c r="D60" s="94">
        <v>0</v>
      </c>
      <c r="E60" s="94">
        <v>0</v>
      </c>
      <c r="F60" s="94">
        <v>0</v>
      </c>
      <c r="G60" s="95"/>
    </row>
    <row r="61" spans="1:7" ht="39" customHeight="1">
      <c r="A61" s="64"/>
      <c r="B61" s="87" t="s">
        <v>282</v>
      </c>
      <c r="C61" s="88"/>
      <c r="D61" s="94">
        <v>0</v>
      </c>
      <c r="E61" s="94">
        <v>0</v>
      </c>
      <c r="F61" s="94">
        <v>0</v>
      </c>
      <c r="G61" s="95"/>
    </row>
    <row r="62" spans="1:7" ht="39" customHeight="1">
      <c r="A62" s="64"/>
      <c r="B62" s="87" t="s">
        <v>72</v>
      </c>
      <c r="C62" s="88"/>
      <c r="D62" s="94">
        <v>0</v>
      </c>
      <c r="E62" s="94">
        <v>-2479452</v>
      </c>
      <c r="F62" s="94">
        <v>0</v>
      </c>
      <c r="G62" s="95"/>
    </row>
    <row r="63" spans="1:7" ht="39" customHeight="1">
      <c r="A63" s="64"/>
      <c r="B63" s="87" t="s">
        <v>73</v>
      </c>
      <c r="C63" s="88"/>
      <c r="D63" s="94">
        <v>19711546</v>
      </c>
      <c r="E63" s="94">
        <v>4884381</v>
      </c>
      <c r="F63" s="94">
        <v>19711546</v>
      </c>
      <c r="G63" s="95"/>
    </row>
    <row r="64" spans="1:7" ht="39" customHeight="1">
      <c r="A64" s="64"/>
      <c r="B64" s="87" t="s">
        <v>283</v>
      </c>
      <c r="C64" s="88"/>
      <c r="D64" s="94">
        <v>0</v>
      </c>
      <c r="E64" s="94">
        <v>0</v>
      </c>
      <c r="F64" s="94">
        <v>0</v>
      </c>
      <c r="G64" s="95"/>
    </row>
    <row r="65" spans="1:7" ht="39" customHeight="1">
      <c r="A65" s="64"/>
      <c r="B65" s="87" t="s">
        <v>70</v>
      </c>
      <c r="C65" s="88"/>
      <c r="D65" s="94">
        <v>0</v>
      </c>
      <c r="E65" s="94">
        <v>0</v>
      </c>
      <c r="F65" s="94">
        <v>0</v>
      </c>
      <c r="G65" s="95"/>
    </row>
    <row r="66" spans="1:7" ht="39" customHeight="1">
      <c r="A66" s="64"/>
      <c r="B66" s="87" t="s">
        <v>284</v>
      </c>
      <c r="C66" s="88"/>
      <c r="D66" s="94">
        <v>1100000</v>
      </c>
      <c r="E66" s="94">
        <v>1100000</v>
      </c>
      <c r="F66" s="94">
        <v>1100000</v>
      </c>
      <c r="G66" s="95"/>
    </row>
    <row r="67" spans="1:7" s="82" customFormat="1" ht="45.75" customHeight="1">
      <c r="A67" s="96" t="s">
        <v>53</v>
      </c>
      <c r="B67" s="78" t="s">
        <v>285</v>
      </c>
      <c r="C67" s="79"/>
      <c r="D67" s="80">
        <v>4050362540</v>
      </c>
      <c r="E67" s="80">
        <v>4000621422</v>
      </c>
      <c r="F67" s="80">
        <v>4050362540</v>
      </c>
      <c r="G67" s="81"/>
    </row>
    <row r="68" spans="1:7" s="82" customFormat="1" ht="39" customHeight="1">
      <c r="A68" s="96" t="s">
        <v>54</v>
      </c>
      <c r="B68" s="78" t="s">
        <v>243</v>
      </c>
      <c r="C68" s="79"/>
      <c r="D68" s="80">
        <v>283223857</v>
      </c>
      <c r="E68" s="80">
        <v>1563056079</v>
      </c>
      <c r="F68" s="80">
        <v>283223857</v>
      </c>
      <c r="G68" s="81"/>
    </row>
    <row r="69" spans="1:7" ht="50">
      <c r="A69" s="64">
        <v>1</v>
      </c>
      <c r="B69" s="83" t="s">
        <v>842</v>
      </c>
      <c r="C69" s="84"/>
      <c r="D69" s="85">
        <v>475804931</v>
      </c>
      <c r="E69" s="85">
        <v>1652279276</v>
      </c>
      <c r="F69" s="85">
        <v>475804931</v>
      </c>
      <c r="G69" s="77"/>
    </row>
    <row r="70" spans="1:7" ht="39" customHeight="1">
      <c r="A70" s="64">
        <v>2</v>
      </c>
      <c r="B70" s="83" t="s">
        <v>74</v>
      </c>
      <c r="C70" s="84"/>
      <c r="D70" s="85">
        <v>-192581074</v>
      </c>
      <c r="E70" s="85">
        <v>-89223197</v>
      </c>
      <c r="F70" s="85">
        <v>-192581074</v>
      </c>
      <c r="G70" s="77"/>
    </row>
    <row r="71" spans="1:7" s="82" customFormat="1" ht="75" customHeight="1">
      <c r="A71" s="96" t="s">
        <v>55</v>
      </c>
      <c r="B71" s="78" t="s">
        <v>286</v>
      </c>
      <c r="C71" s="79"/>
      <c r="D71" s="80">
        <v>4333586397</v>
      </c>
      <c r="E71" s="80">
        <v>5563677501</v>
      </c>
      <c r="F71" s="80">
        <v>4333586397</v>
      </c>
      <c r="G71" s="81"/>
    </row>
    <row r="72" spans="1:7" s="82" customFormat="1" ht="39" customHeight="1">
      <c r="A72" s="96" t="s">
        <v>56</v>
      </c>
      <c r="B72" s="78" t="s">
        <v>75</v>
      </c>
      <c r="C72" s="79"/>
      <c r="D72" s="80">
        <v>271332225925</v>
      </c>
      <c r="E72" s="80">
        <v>275800235445</v>
      </c>
      <c r="F72" s="80">
        <v>271332225925</v>
      </c>
      <c r="G72" s="81"/>
    </row>
    <row r="73" spans="1:7" s="82" customFormat="1" ht="46.5" customHeight="1">
      <c r="A73" s="96" t="s">
        <v>57</v>
      </c>
      <c r="B73" s="78" t="s">
        <v>76</v>
      </c>
      <c r="C73" s="79"/>
      <c r="D73" s="80">
        <v>8832360556</v>
      </c>
      <c r="E73" s="80">
        <v>-4468009520</v>
      </c>
      <c r="F73" s="80">
        <v>8832360556</v>
      </c>
      <c r="G73" s="81"/>
    </row>
    <row r="74" spans="1:7" ht="39" customHeight="1">
      <c r="A74" s="64"/>
      <c r="B74" s="83" t="s">
        <v>77</v>
      </c>
      <c r="C74" s="84"/>
      <c r="D74" s="85"/>
      <c r="E74" s="85"/>
      <c r="F74" s="85"/>
      <c r="G74" s="77"/>
    </row>
    <row r="75" spans="1:7" ht="58.5" customHeight="1">
      <c r="A75" s="64">
        <v>1</v>
      </c>
      <c r="B75" s="83" t="s">
        <v>843</v>
      </c>
      <c r="C75" s="84"/>
      <c r="D75" s="85">
        <v>4333586397</v>
      </c>
      <c r="E75" s="85">
        <v>5563677501</v>
      </c>
      <c r="F75" s="94">
        <v>4333586397</v>
      </c>
      <c r="G75" s="77"/>
    </row>
    <row r="76" spans="1:7" ht="58.5" customHeight="1">
      <c r="A76" s="64">
        <v>2</v>
      </c>
      <c r="B76" s="83" t="s">
        <v>844</v>
      </c>
      <c r="C76" s="84"/>
      <c r="D76" s="85">
        <v>0</v>
      </c>
      <c r="E76" s="85">
        <v>0</v>
      </c>
      <c r="F76" s="94">
        <v>0</v>
      </c>
      <c r="G76" s="77"/>
    </row>
    <row r="77" spans="1:7" ht="58.5" customHeight="1">
      <c r="A77" s="64">
        <v>3</v>
      </c>
      <c r="B77" s="83" t="s">
        <v>845</v>
      </c>
      <c r="C77" s="84"/>
      <c r="D77" s="85">
        <f>SUM(D78:D79)</f>
        <v>4498774159</v>
      </c>
      <c r="E77" s="85">
        <f t="shared" ref="E77:F77" si="0">SUM(E78:E79)</f>
        <v>-10031687021</v>
      </c>
      <c r="F77" s="85">
        <f t="shared" si="0"/>
        <v>4498774159</v>
      </c>
      <c r="G77" s="77"/>
    </row>
    <row r="78" spans="1:7" ht="62.65" customHeight="1">
      <c r="A78" s="64"/>
      <c r="B78" s="83" t="s">
        <v>287</v>
      </c>
      <c r="C78" s="84"/>
      <c r="D78" s="94">
        <v>15609347047</v>
      </c>
      <c r="E78" s="94">
        <v>5942098431</v>
      </c>
      <c r="F78" s="94">
        <v>15609347047</v>
      </c>
      <c r="G78" s="77"/>
    </row>
    <row r="79" spans="1:7" ht="46.9" customHeight="1">
      <c r="A79" s="64"/>
      <c r="B79" s="83" t="s">
        <v>288</v>
      </c>
      <c r="C79" s="84"/>
      <c r="D79" s="94">
        <v>-11110572888</v>
      </c>
      <c r="E79" s="94">
        <v>-15973785452</v>
      </c>
      <c r="F79" s="85">
        <v>-11110572888</v>
      </c>
      <c r="G79" s="77"/>
    </row>
    <row r="80" spans="1:7" s="82" customFormat="1" ht="37.9" customHeight="1">
      <c r="A80" s="61" t="s">
        <v>58</v>
      </c>
      <c r="B80" s="78" t="s">
        <v>78</v>
      </c>
      <c r="C80" s="79"/>
      <c r="D80" s="80">
        <v>280164586481</v>
      </c>
      <c r="E80" s="80">
        <v>271332225925</v>
      </c>
      <c r="F80" s="80">
        <v>280164586481</v>
      </c>
      <c r="G80" s="81"/>
    </row>
    <row r="81" spans="1:7" s="82" customFormat="1" ht="57.4" customHeight="1">
      <c r="A81" s="61" t="s">
        <v>59</v>
      </c>
      <c r="B81" s="78" t="s">
        <v>244</v>
      </c>
      <c r="C81" s="79"/>
      <c r="D81" s="80">
        <v>0</v>
      </c>
      <c r="E81" s="80">
        <v>0</v>
      </c>
      <c r="F81" s="80">
        <v>0</v>
      </c>
      <c r="G81" s="97"/>
    </row>
    <row r="82" spans="1:7" ht="57" customHeight="1">
      <c r="A82" s="62"/>
      <c r="B82" s="83" t="s">
        <v>245</v>
      </c>
      <c r="C82" s="84"/>
      <c r="D82" s="106">
        <v>0</v>
      </c>
      <c r="E82" s="106">
        <v>0</v>
      </c>
      <c r="F82" s="106">
        <v>0</v>
      </c>
      <c r="G82" s="97"/>
    </row>
    <row r="85" spans="1:7" ht="16.899999999999999" customHeight="1">
      <c r="A85" s="98" t="str">
        <f>TONGQUAN!C16</f>
        <v>Đại diện có thẩm quyền của Ngân hàng giám sát</v>
      </c>
      <c r="D85" s="98" t="str">
        <f>TONGQUAN!F16</f>
        <v>Đại diện có thẩm quyền của Công ty quản lý Quỹ</v>
      </c>
    </row>
    <row r="86" spans="1:7" s="100" customFormat="1" ht="16.899999999999999" customHeight="1">
      <c r="A86" s="99" t="str">
        <f>TONGQUAN!C17</f>
        <v>Authorised Representative of Supervisory Bank</v>
      </c>
      <c r="B86" s="99"/>
      <c r="C86" s="99"/>
      <c r="D86" s="99" t="str">
        <f>TONGQUAN!F17</f>
        <v>Authorised Representative of Fund Management Company</v>
      </c>
      <c r="E86" s="99"/>
      <c r="F86" s="99"/>
      <c r="G86" s="99"/>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1" t="str">
        <f>TONGQUAN!C19</f>
        <v>Ngân hàng TNHH MTV Standard Chartered (Việt Nam)</v>
      </c>
      <c r="B94" s="102"/>
      <c r="D94" s="101" t="str">
        <f>TONGQUAN!F19</f>
        <v>Công ty Cổ phần Quản lý Quỹ Đầu tư Dragon Capital Việt Nam</v>
      </c>
      <c r="E94" s="102"/>
      <c r="F94" s="102"/>
    </row>
    <row r="95" spans="1:7" ht="16.899999999999999" customHeight="1">
      <c r="A95" s="98" t="str">
        <f>TONGQUAN!C20</f>
        <v>Bùi Thị Huyền Trang</v>
      </c>
      <c r="D95" s="98" t="str">
        <f>TONGQUAN!F20</f>
        <v>Nguyễn Minh Đăng Khánh</v>
      </c>
    </row>
    <row r="96" spans="1:7" ht="16.899999999999999" customHeight="1">
      <c r="A96" s="59" t="str">
        <f>TONGQUAN!C21</f>
        <v>Phó phòng Dịch vụ Quản trị và Giám sát Quỹ</v>
      </c>
      <c r="D96" s="59" t="str">
        <f>TONGQUAN!F21</f>
        <v>Giám đốc điều hành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2"/>
  <sheetViews>
    <sheetView view="pageBreakPreview" topLeftCell="A14" zoomScale="95" zoomScaleNormal="100" zoomScaleSheetLayoutView="95" workbookViewId="0">
      <selection activeCell="C19" sqref="C19:C58"/>
    </sheetView>
  </sheetViews>
  <sheetFormatPr defaultColWidth="8.7265625" defaultRowHeight="12.5"/>
  <cols>
    <col min="1" max="1" width="9" style="59" customWidth="1"/>
    <col min="2" max="2" width="39.81640625" style="59" customWidth="1"/>
    <col min="3" max="3" width="9.26953125" style="59" customWidth="1"/>
    <col min="4" max="4" width="17.81640625" style="59" customWidth="1"/>
    <col min="5" max="5" width="18.26953125" style="59" customWidth="1"/>
    <col min="6" max="6" width="21.26953125" style="59" customWidth="1"/>
    <col min="7" max="7" width="15.453125" style="59" customWidth="1"/>
    <col min="8" max="16384" width="8.7265625" style="104"/>
  </cols>
  <sheetData>
    <row r="1" spans="1:7" ht="25.9" customHeight="1">
      <c r="A1" s="253" t="s">
        <v>814</v>
      </c>
      <c r="B1" s="253"/>
      <c r="C1" s="253"/>
      <c r="D1" s="253"/>
      <c r="E1" s="253"/>
      <c r="F1" s="253"/>
      <c r="G1" s="253"/>
    </row>
    <row r="2" spans="1:7" ht="44.5" customHeight="1">
      <c r="A2" s="254" t="s">
        <v>846</v>
      </c>
      <c r="B2" s="254"/>
      <c r="C2" s="254"/>
      <c r="D2" s="254"/>
      <c r="E2" s="254"/>
      <c r="F2" s="254"/>
      <c r="G2" s="254"/>
    </row>
    <row r="3" spans="1:7" ht="15" customHeight="1">
      <c r="A3" s="255" t="s">
        <v>816</v>
      </c>
      <c r="B3" s="255"/>
      <c r="C3" s="255"/>
      <c r="D3" s="255"/>
      <c r="E3" s="255"/>
      <c r="F3" s="255"/>
      <c r="G3" s="255"/>
    </row>
    <row r="4" spans="1:7" ht="27.4" customHeight="1">
      <c r="A4" s="255"/>
      <c r="B4" s="255"/>
      <c r="C4" s="255"/>
      <c r="D4" s="255"/>
      <c r="E4" s="255"/>
      <c r="F4" s="255"/>
      <c r="G4" s="255"/>
    </row>
    <row r="5" spans="1:7" ht="16.899999999999999" customHeight="1">
      <c r="A5" s="256" t="str">
        <f>TONGQUAN!C1</f>
        <v>Tại ngày 31 tháng 03 năm 2022
/ As at 31 Mar 2022</v>
      </c>
      <c r="B5" s="256"/>
      <c r="C5" s="256"/>
      <c r="D5" s="256"/>
      <c r="E5" s="256"/>
      <c r="F5" s="256"/>
      <c r="G5" s="256"/>
    </row>
    <row r="6" spans="1:7" ht="16.899999999999999" customHeight="1"/>
    <row r="7" spans="1:7" ht="16.899999999999999" customHeight="1">
      <c r="A7" s="172" t="s">
        <v>2</v>
      </c>
      <c r="C7" s="264" t="str">
        <f>TONGQUAN!D5</f>
        <v>Công ty Cổ phần Quản lý Quỹ Đầu tư Dragon Capital Việt Nam</v>
      </c>
      <c r="D7" s="264"/>
      <c r="E7" s="264"/>
      <c r="F7" s="264"/>
      <c r="G7" s="264"/>
    </row>
    <row r="8" spans="1:7" ht="16.899999999999999" customHeight="1">
      <c r="A8" s="59" t="s">
        <v>40</v>
      </c>
      <c r="C8" s="263" t="str">
        <f>TONGQUAN!D6</f>
        <v>Dragon Capital Vietfund Management Joint Stock Company</v>
      </c>
      <c r="D8" s="263"/>
      <c r="E8" s="263"/>
      <c r="F8" s="263"/>
      <c r="G8" s="263"/>
    </row>
    <row r="9" spans="1:7" ht="16.899999999999999" customHeight="1">
      <c r="A9" s="172" t="s">
        <v>3</v>
      </c>
      <c r="C9" s="264" t="str">
        <f>TONGQUAN!D7</f>
        <v>Ngân hàng TNHH Một thành viên Standard Chartered (Việt Nam)</v>
      </c>
      <c r="D9" s="264"/>
      <c r="E9" s="264"/>
      <c r="F9" s="264"/>
      <c r="G9" s="264"/>
    </row>
    <row r="10" spans="1:7" ht="16.899999999999999" customHeight="1">
      <c r="A10" s="59" t="s">
        <v>4</v>
      </c>
      <c r="C10" s="263" t="str">
        <f>TONGQUAN!D8</f>
        <v>Standard Chartered Bank (Vietnam) Limited</v>
      </c>
      <c r="D10" s="263"/>
      <c r="E10" s="263"/>
      <c r="F10" s="263"/>
      <c r="G10" s="263"/>
    </row>
    <row r="11" spans="1:7" ht="16.899999999999999" customHeight="1">
      <c r="A11" s="175" t="s">
        <v>5</v>
      </c>
      <c r="C11" s="264" t="str">
        <f>TONGQUAN!D9</f>
        <v>Quỹ Đầu tư Trái phiếu Gia tăng Thu nhập Cố định DC</v>
      </c>
      <c r="D11" s="264"/>
      <c r="E11" s="264"/>
      <c r="F11" s="264"/>
      <c r="G11" s="264"/>
    </row>
    <row r="12" spans="1:7" ht="16.899999999999999" customHeight="1">
      <c r="A12" s="59" t="s">
        <v>6</v>
      </c>
      <c r="C12" s="263" t="str">
        <f>TONGQUAN!D10</f>
        <v>DC Income Plus Bond Fund (DCIP)</v>
      </c>
      <c r="D12" s="263"/>
      <c r="E12" s="263"/>
      <c r="F12" s="263"/>
      <c r="G12" s="263"/>
    </row>
    <row r="13" spans="1:7" ht="16.899999999999999" customHeight="1">
      <c r="A13" s="172" t="s">
        <v>7</v>
      </c>
      <c r="C13" s="264" t="str">
        <f>TONGQUAN!D11</f>
        <v>Ngày 07 tháng 04 năm 2022</v>
      </c>
      <c r="D13" s="264"/>
      <c r="E13" s="264"/>
      <c r="F13" s="264"/>
      <c r="G13" s="264"/>
    </row>
    <row r="14" spans="1:7" ht="16.899999999999999" customHeight="1">
      <c r="A14" s="59" t="s">
        <v>8</v>
      </c>
      <c r="C14" s="263" t="str">
        <f>TONGQUAN!D12</f>
        <v>07 Apr 2022</v>
      </c>
      <c r="D14" s="263"/>
      <c r="E14" s="263"/>
      <c r="F14" s="263"/>
      <c r="G14" s="263"/>
    </row>
    <row r="15" spans="1:7" ht="18" hidden="1" customHeight="1"/>
    <row r="16" spans="1:7" ht="16.899999999999999" customHeight="1">
      <c r="A16" s="73" t="s">
        <v>817</v>
      </c>
      <c r="B16" s="74" t="s">
        <v>818</v>
      </c>
    </row>
    <row r="17" spans="1:7" ht="16.899999999999999" customHeight="1">
      <c r="A17" s="73" t="s">
        <v>53</v>
      </c>
      <c r="B17" s="74" t="s">
        <v>565</v>
      </c>
    </row>
    <row r="18" spans="1:7" ht="75.400000000000006" customHeight="1">
      <c r="A18" s="105" t="s">
        <v>185</v>
      </c>
      <c r="B18" s="105" t="s">
        <v>79</v>
      </c>
      <c r="C18" s="105" t="s">
        <v>44</v>
      </c>
      <c r="D18" s="105" t="s">
        <v>80</v>
      </c>
      <c r="E18" s="105" t="s">
        <v>81</v>
      </c>
      <c r="F18" s="105" t="s">
        <v>82</v>
      </c>
      <c r="G18" s="105" t="s">
        <v>83</v>
      </c>
    </row>
    <row r="19" spans="1:7" ht="75.400000000000006" customHeight="1">
      <c r="A19" s="228" t="s">
        <v>41</v>
      </c>
      <c r="B19" s="227" t="s">
        <v>847</v>
      </c>
      <c r="C19" s="228"/>
      <c r="D19" s="230"/>
      <c r="E19" s="230"/>
      <c r="F19" s="230"/>
      <c r="G19" s="229"/>
    </row>
    <row r="20" spans="1:7" ht="62.5">
      <c r="A20" s="228" t="s">
        <v>47</v>
      </c>
      <c r="B20" s="227" t="s">
        <v>848</v>
      </c>
      <c r="C20" s="228"/>
      <c r="D20" s="230"/>
      <c r="E20" s="230"/>
      <c r="F20" s="230"/>
      <c r="G20" s="229"/>
    </row>
    <row r="21" spans="1:7" ht="39" customHeight="1">
      <c r="A21" s="228"/>
      <c r="B21" s="227" t="s">
        <v>715</v>
      </c>
      <c r="C21" s="228"/>
      <c r="D21" s="230"/>
      <c r="E21" s="230"/>
      <c r="F21" s="230"/>
      <c r="G21" s="229"/>
    </row>
    <row r="22" spans="1:7" ht="75">
      <c r="A22" s="228" t="s">
        <v>53</v>
      </c>
      <c r="B22" s="227" t="s">
        <v>849</v>
      </c>
      <c r="C22" s="228"/>
      <c r="D22" s="230"/>
      <c r="E22" s="230"/>
      <c r="F22" s="230"/>
      <c r="G22" s="229"/>
    </row>
    <row r="23" spans="1:7" ht="39" customHeight="1">
      <c r="A23" s="228"/>
      <c r="B23" s="227" t="s">
        <v>716</v>
      </c>
      <c r="C23" s="228"/>
      <c r="D23" s="230">
        <v>0</v>
      </c>
      <c r="E23" s="230"/>
      <c r="F23" s="230">
        <v>0</v>
      </c>
      <c r="G23" s="229">
        <v>0</v>
      </c>
    </row>
    <row r="24" spans="1:7" ht="39" customHeight="1">
      <c r="A24" s="228"/>
      <c r="B24" s="227" t="s">
        <v>717</v>
      </c>
      <c r="C24" s="228"/>
      <c r="D24" s="230"/>
      <c r="E24" s="230"/>
      <c r="F24" s="230"/>
      <c r="G24" s="229"/>
    </row>
    <row r="25" spans="1:7" ht="39" customHeight="1">
      <c r="A25" s="228" t="s">
        <v>54</v>
      </c>
      <c r="B25" s="227" t="s">
        <v>718</v>
      </c>
      <c r="C25" s="228"/>
      <c r="D25" s="230"/>
      <c r="E25" s="230"/>
      <c r="F25" s="230"/>
      <c r="G25" s="229"/>
    </row>
    <row r="26" spans="1:7" ht="39" customHeight="1">
      <c r="A26" s="223" t="s">
        <v>719</v>
      </c>
      <c r="B26" s="222" t="s">
        <v>720</v>
      </c>
      <c r="C26" s="224"/>
      <c r="D26" s="226"/>
      <c r="E26" s="232"/>
      <c r="F26" s="226">
        <v>144111344900</v>
      </c>
      <c r="G26" s="225">
        <v>0.51315296410528199</v>
      </c>
    </row>
    <row r="27" spans="1:7" ht="34" customHeight="1">
      <c r="A27" s="223" t="s">
        <v>721</v>
      </c>
      <c r="B27" s="222" t="s">
        <v>722</v>
      </c>
      <c r="C27" s="224"/>
      <c r="D27" s="226">
        <v>510000</v>
      </c>
      <c r="E27" s="232">
        <v>100874</v>
      </c>
      <c r="F27" s="226">
        <v>51445740000</v>
      </c>
      <c r="G27" s="225">
        <v>0.18318845049922</v>
      </c>
    </row>
    <row r="28" spans="1:7" ht="34" customHeight="1">
      <c r="A28" s="223" t="s">
        <v>723</v>
      </c>
      <c r="B28" s="222" t="s">
        <v>724</v>
      </c>
      <c r="C28" s="224"/>
      <c r="D28" s="226">
        <v>250000</v>
      </c>
      <c r="E28" s="232">
        <v>102118</v>
      </c>
      <c r="F28" s="226">
        <v>25529500000</v>
      </c>
      <c r="G28" s="225">
        <v>9.09056716264523E-2</v>
      </c>
    </row>
    <row r="29" spans="1:7" ht="34" customHeight="1">
      <c r="A29" s="223" t="s">
        <v>725</v>
      </c>
      <c r="B29" s="222" t="s">
        <v>726</v>
      </c>
      <c r="C29" s="224"/>
      <c r="D29" s="226">
        <v>100000</v>
      </c>
      <c r="E29" s="232">
        <v>100227</v>
      </c>
      <c r="F29" s="226">
        <v>10022700000</v>
      </c>
      <c r="G29" s="225">
        <v>3.5688919681562202E-2</v>
      </c>
    </row>
    <row r="30" spans="1:7" ht="34" customHeight="1">
      <c r="A30" s="223" t="s">
        <v>727</v>
      </c>
      <c r="B30" s="222" t="s">
        <v>728</v>
      </c>
      <c r="C30" s="224"/>
      <c r="D30" s="226">
        <v>5</v>
      </c>
      <c r="E30" s="232">
        <v>1013008980</v>
      </c>
      <c r="F30" s="226">
        <v>5065044900</v>
      </c>
      <c r="G30" s="225">
        <v>1.8035657120297598E-2</v>
      </c>
    </row>
    <row r="31" spans="1:7" ht="34" customHeight="1">
      <c r="A31" s="223" t="s">
        <v>729</v>
      </c>
      <c r="B31" s="222" t="s">
        <v>730</v>
      </c>
      <c r="C31" s="224"/>
      <c r="D31" s="226">
        <v>520000</v>
      </c>
      <c r="E31" s="232">
        <v>100093</v>
      </c>
      <c r="F31" s="226">
        <v>52048360000</v>
      </c>
      <c r="G31" s="225">
        <v>0.18533426517775001</v>
      </c>
    </row>
    <row r="32" spans="1:7" ht="39" customHeight="1">
      <c r="A32" s="223" t="s">
        <v>731</v>
      </c>
      <c r="B32" s="222" t="s">
        <v>732</v>
      </c>
      <c r="C32" s="224"/>
      <c r="D32" s="226"/>
      <c r="E32" s="232"/>
      <c r="F32" s="226">
        <v>25000000000</v>
      </c>
      <c r="G32" s="225">
        <v>8.9020223297021403E-2</v>
      </c>
    </row>
    <row r="33" spans="1:7" ht="34" customHeight="1">
      <c r="A33" s="223" t="s">
        <v>733</v>
      </c>
      <c r="B33" s="222" t="s">
        <v>734</v>
      </c>
      <c r="C33" s="224"/>
      <c r="D33" s="226">
        <v>10</v>
      </c>
      <c r="E33" s="232">
        <v>1000000000</v>
      </c>
      <c r="F33" s="226">
        <v>10000000000</v>
      </c>
      <c r="G33" s="225">
        <v>3.56080893188086E-2</v>
      </c>
    </row>
    <row r="34" spans="1:7" ht="34" customHeight="1">
      <c r="A34" s="223" t="s">
        <v>735</v>
      </c>
      <c r="B34" s="222" t="s">
        <v>736</v>
      </c>
      <c r="C34" s="224"/>
      <c r="D34" s="226">
        <v>150</v>
      </c>
      <c r="E34" s="232">
        <v>100000000</v>
      </c>
      <c r="F34" s="226">
        <v>15000000000</v>
      </c>
      <c r="G34" s="225">
        <v>5.3412133978212803E-2</v>
      </c>
    </row>
    <row r="35" spans="1:7" ht="39" customHeight="1">
      <c r="A35" s="228"/>
      <c r="B35" s="227" t="s">
        <v>737</v>
      </c>
      <c r="C35" s="228"/>
      <c r="D35" s="230"/>
      <c r="E35" s="230"/>
      <c r="F35" s="230">
        <v>169111344900</v>
      </c>
      <c r="G35" s="229">
        <v>0.60217318740230397</v>
      </c>
    </row>
    <row r="36" spans="1:7" ht="39" customHeight="1">
      <c r="A36" s="228" t="s">
        <v>55</v>
      </c>
      <c r="B36" s="227" t="s">
        <v>738</v>
      </c>
      <c r="C36" s="228"/>
      <c r="D36" s="230"/>
      <c r="E36" s="230"/>
      <c r="F36" s="230"/>
      <c r="G36" s="229"/>
    </row>
    <row r="37" spans="1:7" ht="39" customHeight="1">
      <c r="A37" s="223" t="s">
        <v>739</v>
      </c>
      <c r="B37" s="222" t="s">
        <v>740</v>
      </c>
      <c r="C37" s="224"/>
      <c r="D37" s="226">
        <v>0</v>
      </c>
      <c r="E37" s="232"/>
      <c r="F37" s="226">
        <v>0</v>
      </c>
      <c r="G37" s="225">
        <v>0</v>
      </c>
    </row>
    <row r="38" spans="1:7" ht="39" customHeight="1">
      <c r="A38" s="223" t="s">
        <v>741</v>
      </c>
      <c r="B38" s="222" t="s">
        <v>742</v>
      </c>
      <c r="C38" s="224"/>
      <c r="D38" s="226">
        <v>0</v>
      </c>
      <c r="E38" s="232"/>
      <c r="F38" s="226">
        <v>0</v>
      </c>
      <c r="G38" s="225">
        <v>0</v>
      </c>
    </row>
    <row r="39" spans="1:7" ht="34" customHeight="1">
      <c r="A39" s="228"/>
      <c r="B39" s="227" t="s">
        <v>743</v>
      </c>
      <c r="C39" s="228"/>
      <c r="D39" s="230"/>
      <c r="E39" s="230"/>
      <c r="F39" s="230">
        <v>0</v>
      </c>
      <c r="G39" s="229">
        <v>0</v>
      </c>
    </row>
    <row r="40" spans="1:7" ht="39" customHeight="1">
      <c r="A40" s="228"/>
      <c r="B40" s="227" t="s">
        <v>744</v>
      </c>
      <c r="C40" s="228"/>
      <c r="D40" s="230"/>
      <c r="E40" s="230"/>
      <c r="F40" s="230">
        <v>169111344900</v>
      </c>
      <c r="G40" s="229">
        <v>0.60217318740230397</v>
      </c>
    </row>
    <row r="41" spans="1:7" ht="39" customHeight="1">
      <c r="A41" s="228" t="s">
        <v>56</v>
      </c>
      <c r="B41" s="227" t="s">
        <v>745</v>
      </c>
      <c r="C41" s="228"/>
      <c r="D41" s="230"/>
      <c r="E41" s="230"/>
      <c r="F41" s="230"/>
      <c r="G41" s="229"/>
    </row>
    <row r="42" spans="1:7" ht="39" customHeight="1">
      <c r="A42" s="223" t="s">
        <v>746</v>
      </c>
      <c r="B42" s="222" t="s">
        <v>747</v>
      </c>
      <c r="C42" s="224"/>
      <c r="D42" s="226"/>
      <c r="E42" s="232"/>
      <c r="F42" s="226">
        <v>0</v>
      </c>
      <c r="G42" s="225">
        <v>0</v>
      </c>
    </row>
    <row r="43" spans="1:7" ht="39" customHeight="1">
      <c r="A43" s="223" t="s">
        <v>748</v>
      </c>
      <c r="B43" s="222" t="s">
        <v>749</v>
      </c>
      <c r="C43" s="224"/>
      <c r="D43" s="226"/>
      <c r="E43" s="232"/>
      <c r="F43" s="226">
        <v>3190312328</v>
      </c>
      <c r="G43" s="225">
        <v>1.1360092633032001E-2</v>
      </c>
    </row>
    <row r="44" spans="1:7" ht="47.15" customHeight="1">
      <c r="A44" s="223" t="s">
        <v>750</v>
      </c>
      <c r="B44" s="222" t="s">
        <v>751</v>
      </c>
      <c r="C44" s="224"/>
      <c r="D44" s="226"/>
      <c r="E44" s="232"/>
      <c r="F44" s="226">
        <v>3045787666</v>
      </c>
      <c r="G44" s="225">
        <v>1.08454679257053E-2</v>
      </c>
    </row>
    <row r="45" spans="1:7" ht="45" customHeight="1">
      <c r="A45" s="223" t="s">
        <v>752</v>
      </c>
      <c r="B45" s="222" t="s">
        <v>753</v>
      </c>
      <c r="C45" s="224"/>
      <c r="D45" s="226"/>
      <c r="E45" s="232"/>
      <c r="F45" s="226">
        <v>0</v>
      </c>
      <c r="G45" s="225">
        <v>0</v>
      </c>
    </row>
    <row r="46" spans="1:7" ht="57" customHeight="1">
      <c r="A46" s="223" t="s">
        <v>754</v>
      </c>
      <c r="B46" s="222" t="s">
        <v>755</v>
      </c>
      <c r="C46" s="224"/>
      <c r="D46" s="226"/>
      <c r="E46" s="232"/>
      <c r="F46" s="226">
        <v>0</v>
      </c>
      <c r="G46" s="225">
        <v>0</v>
      </c>
    </row>
    <row r="47" spans="1:7" ht="39" customHeight="1">
      <c r="A47" s="223" t="s">
        <v>756</v>
      </c>
      <c r="B47" s="222" t="s">
        <v>757</v>
      </c>
      <c r="C47" s="224"/>
      <c r="D47" s="226"/>
      <c r="E47" s="232"/>
      <c r="F47" s="226">
        <v>0</v>
      </c>
      <c r="G47" s="225">
        <v>0</v>
      </c>
    </row>
    <row r="48" spans="1:7" ht="39" customHeight="1">
      <c r="A48" s="223" t="s">
        <v>758</v>
      </c>
      <c r="B48" s="222" t="s">
        <v>759</v>
      </c>
      <c r="C48" s="224"/>
      <c r="D48" s="226"/>
      <c r="E48" s="232"/>
      <c r="F48" s="226">
        <v>0</v>
      </c>
      <c r="G48" s="225">
        <v>0</v>
      </c>
    </row>
    <row r="49" spans="1:7" ht="39" customHeight="1">
      <c r="A49" s="228"/>
      <c r="B49" s="227" t="s">
        <v>760</v>
      </c>
      <c r="C49" s="228"/>
      <c r="D49" s="230"/>
      <c r="E49" s="230"/>
      <c r="F49" s="230">
        <v>6236099994</v>
      </c>
      <c r="G49" s="229">
        <v>2.2205560558737299E-2</v>
      </c>
    </row>
    <row r="50" spans="1:7" ht="39" customHeight="1">
      <c r="A50" s="228" t="s">
        <v>57</v>
      </c>
      <c r="B50" s="227" t="s">
        <v>761</v>
      </c>
      <c r="C50" s="228"/>
      <c r="D50" s="230"/>
      <c r="E50" s="230"/>
      <c r="F50" s="230"/>
      <c r="G50" s="229"/>
    </row>
    <row r="51" spans="1:7" ht="39" customHeight="1">
      <c r="A51" s="223" t="s">
        <v>338</v>
      </c>
      <c r="B51" s="222" t="s">
        <v>850</v>
      </c>
      <c r="C51" s="224"/>
      <c r="D51" s="226"/>
      <c r="E51" s="232"/>
      <c r="F51" s="226">
        <f>SUM(F52:F53)</f>
        <v>14949568590</v>
      </c>
      <c r="G51" s="225">
        <f>SUM(G52:G53)</f>
        <v>5.3232557363037482E-2</v>
      </c>
    </row>
    <row r="52" spans="1:7" ht="39" customHeight="1">
      <c r="A52" s="223" t="s">
        <v>762</v>
      </c>
      <c r="B52" s="222" t="s">
        <v>763</v>
      </c>
      <c r="C52" s="224"/>
      <c r="D52" s="226"/>
      <c r="E52" s="232"/>
      <c r="F52" s="226">
        <v>449568590</v>
      </c>
      <c r="G52" s="225">
        <v>1.6008278507650799E-3</v>
      </c>
    </row>
    <row r="53" spans="1:7" ht="39" customHeight="1">
      <c r="A53" s="223" t="s">
        <v>764</v>
      </c>
      <c r="B53" s="222" t="s">
        <v>765</v>
      </c>
      <c r="C53" s="224"/>
      <c r="D53" s="226"/>
      <c r="E53" s="232"/>
      <c r="F53" s="226">
        <v>14500000000</v>
      </c>
      <c r="G53" s="225">
        <v>5.1631729512272399E-2</v>
      </c>
    </row>
    <row r="54" spans="1:7" ht="39" customHeight="1">
      <c r="A54" s="234">
        <v>2</v>
      </c>
      <c r="B54" s="222" t="s">
        <v>851</v>
      </c>
      <c r="C54" s="224"/>
      <c r="D54" s="226"/>
      <c r="E54" s="232"/>
      <c r="F54" s="226">
        <v>40000000000</v>
      </c>
      <c r="G54" s="225">
        <v>0.14243235727523401</v>
      </c>
    </row>
    <row r="55" spans="1:7" ht="39" customHeight="1">
      <c r="A55" s="234">
        <v>3</v>
      </c>
      <c r="B55" s="222" t="s">
        <v>766</v>
      </c>
      <c r="C55" s="224"/>
      <c r="D55" s="226"/>
      <c r="E55" s="232"/>
      <c r="F55" s="226">
        <v>50538049315</v>
      </c>
      <c r="G55" s="225">
        <v>0.17995633740068701</v>
      </c>
    </row>
    <row r="56" spans="1:7" ht="39" customHeight="1">
      <c r="A56" s="234">
        <v>4</v>
      </c>
      <c r="B56" s="222" t="s">
        <v>767</v>
      </c>
      <c r="C56" s="224"/>
      <c r="D56" s="226"/>
      <c r="E56" s="232"/>
      <c r="F56" s="226">
        <v>0</v>
      </c>
      <c r="G56" s="225">
        <v>0</v>
      </c>
    </row>
    <row r="57" spans="1:7" ht="39" customHeight="1">
      <c r="A57" s="228"/>
      <c r="B57" s="227" t="s">
        <v>768</v>
      </c>
      <c r="C57" s="228"/>
      <c r="D57" s="230"/>
      <c r="E57" s="230"/>
      <c r="F57" s="230">
        <f>SUM(F56,F55,F54,F51)</f>
        <v>105487617905</v>
      </c>
      <c r="G57" s="229">
        <f>SUM(G56,G55,G54,G51)</f>
        <v>0.37562125203895852</v>
      </c>
    </row>
    <row r="58" spans="1:7" ht="39" customHeight="1">
      <c r="A58" s="228" t="s">
        <v>58</v>
      </c>
      <c r="B58" s="227" t="s">
        <v>769</v>
      </c>
      <c r="C58" s="228"/>
      <c r="D58" s="230"/>
      <c r="E58" s="230"/>
      <c r="F58" s="230">
        <v>280835062799</v>
      </c>
      <c r="G58" s="229">
        <v>1</v>
      </c>
    </row>
    <row r="59" spans="1:7" ht="16.899999999999999" customHeight="1">
      <c r="A59" s="174"/>
      <c r="B59" s="107"/>
      <c r="C59" s="107"/>
      <c r="D59" s="107"/>
      <c r="E59" s="69"/>
      <c r="F59" s="107"/>
    </row>
    <row r="60" spans="1:7" ht="16.899999999999999" customHeight="1">
      <c r="A60" s="69" t="s">
        <v>10</v>
      </c>
      <c r="B60" s="107"/>
      <c r="C60" s="107"/>
      <c r="D60" s="107"/>
      <c r="E60" s="69" t="s">
        <v>11</v>
      </c>
      <c r="F60" s="107"/>
    </row>
    <row r="61" spans="1:7" ht="16.899999999999999" customHeight="1">
      <c r="A61" s="70" t="s">
        <v>12</v>
      </c>
      <c r="B61" s="107"/>
      <c r="C61" s="107"/>
      <c r="D61" s="107"/>
      <c r="E61" s="70" t="s">
        <v>13</v>
      </c>
      <c r="F61" s="107"/>
    </row>
    <row r="62" spans="1:7" ht="16.899999999999999" customHeight="1"/>
    <row r="63" spans="1:7" ht="16.899999999999999" customHeight="1">
      <c r="A63" s="98"/>
      <c r="E63" s="98"/>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108" t="s">
        <v>14</v>
      </c>
      <c r="B70" s="102"/>
      <c r="C70" s="102"/>
      <c r="E70" s="108" t="s">
        <v>772</v>
      </c>
      <c r="F70" s="102"/>
      <c r="G70" s="102"/>
    </row>
    <row r="71" spans="1:7" ht="16.899999999999999" customHeight="1">
      <c r="A71" s="109" t="s">
        <v>811</v>
      </c>
      <c r="E71" s="109" t="s">
        <v>779</v>
      </c>
    </row>
    <row r="72" spans="1:7" ht="16.899999999999999" customHeight="1">
      <c r="A72" s="110" t="s">
        <v>812</v>
      </c>
      <c r="E72" s="111" t="s">
        <v>780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3" zoomScale="85" zoomScaleNormal="85" zoomScaleSheetLayoutView="85" workbookViewId="0">
      <selection activeCell="C19" sqref="C19:C28"/>
    </sheetView>
  </sheetViews>
  <sheetFormatPr defaultColWidth="9.1796875" defaultRowHeight="14.5"/>
  <cols>
    <col min="1" max="1" width="4.81640625" style="212" customWidth="1"/>
    <col min="2" max="2" width="34.453125" style="177" customWidth="1"/>
    <col min="3" max="4" width="9.1796875" style="177"/>
    <col min="5" max="5" width="12.26953125" style="177" customWidth="1"/>
    <col min="6" max="6" width="9.1796875" style="177"/>
    <col min="7" max="7" width="15.26953125" style="177" customWidth="1"/>
    <col min="8" max="11" width="19" style="177" customWidth="1"/>
    <col min="12" max="16384" width="9.1796875" style="177"/>
  </cols>
  <sheetData>
    <row r="1" spans="1:11" s="176" customFormat="1" ht="26.25" customHeight="1">
      <c r="A1" s="279" t="s">
        <v>814</v>
      </c>
      <c r="B1" s="279"/>
      <c r="C1" s="279"/>
      <c r="D1" s="279"/>
      <c r="E1" s="279"/>
      <c r="F1" s="279"/>
      <c r="G1" s="279"/>
      <c r="H1" s="279"/>
      <c r="I1" s="279"/>
      <c r="J1" s="279"/>
      <c r="K1" s="279"/>
    </row>
    <row r="2" spans="1:11" ht="49" customHeight="1">
      <c r="A2" s="280" t="s">
        <v>815</v>
      </c>
      <c r="B2" s="280"/>
      <c r="C2" s="280"/>
      <c r="D2" s="280"/>
      <c r="E2" s="280"/>
      <c r="F2" s="280"/>
      <c r="G2" s="280"/>
      <c r="H2" s="280"/>
      <c r="I2" s="280"/>
      <c r="J2" s="280"/>
      <c r="K2" s="280"/>
    </row>
    <row r="3" spans="1:11" ht="19.149999999999999" customHeight="1">
      <c r="A3" s="281" t="s">
        <v>816</v>
      </c>
      <c r="B3" s="281"/>
      <c r="C3" s="281"/>
      <c r="D3" s="281"/>
      <c r="E3" s="281"/>
      <c r="F3" s="281"/>
      <c r="G3" s="281"/>
      <c r="H3" s="281"/>
      <c r="I3" s="281"/>
      <c r="J3" s="281"/>
      <c r="K3" s="281"/>
    </row>
    <row r="4" spans="1:11" ht="21.65" customHeight="1">
      <c r="A4" s="281"/>
      <c r="B4" s="281"/>
      <c r="C4" s="281"/>
      <c r="D4" s="281"/>
      <c r="E4" s="281"/>
      <c r="F4" s="281"/>
      <c r="G4" s="281"/>
      <c r="H4" s="281"/>
      <c r="I4" s="281"/>
      <c r="J4" s="281"/>
      <c r="K4" s="281"/>
    </row>
    <row r="5" spans="1:11">
      <c r="A5" s="282" t="str">
        <f>TONGQUAN!C2</f>
        <v>Quý I năm 2022
/ Quarter I 2022</v>
      </c>
      <c r="B5" s="282"/>
      <c r="C5" s="282"/>
      <c r="D5" s="282"/>
      <c r="E5" s="282"/>
      <c r="F5" s="282"/>
      <c r="G5" s="282"/>
      <c r="H5" s="282"/>
      <c r="I5" s="282"/>
      <c r="J5" s="282"/>
      <c r="K5" s="282"/>
    </row>
    <row r="6" spans="1:11">
      <c r="A6" s="178"/>
      <c r="B6" s="178"/>
      <c r="C6" s="178"/>
      <c r="D6" s="178"/>
      <c r="E6" s="178"/>
      <c r="F6" s="179"/>
      <c r="G6" s="180"/>
      <c r="H6" s="180"/>
      <c r="I6" s="180"/>
      <c r="J6" s="180"/>
      <c r="K6" s="180"/>
    </row>
    <row r="7" spans="1:11">
      <c r="A7" s="283" t="s">
        <v>2</v>
      </c>
      <c r="B7" s="284"/>
      <c r="C7" s="181"/>
      <c r="D7" s="181"/>
      <c r="E7" s="181"/>
      <c r="F7" s="181"/>
      <c r="G7" s="271" t="str">
        <f>TONGQUAN!D5</f>
        <v>Công ty Cổ phần Quản lý Quỹ Đầu tư Dragon Capital Việt Nam</v>
      </c>
      <c r="H7" s="271"/>
      <c r="I7" s="271"/>
      <c r="J7" s="271"/>
      <c r="K7" s="180"/>
    </row>
    <row r="8" spans="1:11" ht="15" customHeight="1">
      <c r="A8" s="276" t="s">
        <v>40</v>
      </c>
      <c r="B8" s="276"/>
      <c r="C8" s="181"/>
      <c r="D8" s="181"/>
      <c r="E8" s="181"/>
      <c r="F8" s="181"/>
      <c r="G8" s="272" t="str">
        <f>TONGQUAN!D6</f>
        <v>Dragon Capital Vietfund Management Joint Stock Company</v>
      </c>
      <c r="H8" s="272"/>
      <c r="I8" s="272"/>
      <c r="J8" s="272"/>
      <c r="K8" s="180"/>
    </row>
    <row r="9" spans="1:11">
      <c r="A9" s="269" t="s">
        <v>3</v>
      </c>
      <c r="B9" s="277"/>
      <c r="C9" s="181"/>
      <c r="D9" s="181"/>
      <c r="E9" s="181"/>
      <c r="F9" s="181"/>
      <c r="G9" s="278" t="str">
        <f>TONGQUAN!D7</f>
        <v>Ngân hàng TNHH Một thành viên Standard Chartered (Việt Nam)</v>
      </c>
      <c r="H9" s="278"/>
      <c r="I9" s="278"/>
      <c r="J9" s="278"/>
      <c r="K9" s="180"/>
    </row>
    <row r="10" spans="1:11" ht="15" customHeight="1">
      <c r="A10" s="277" t="s">
        <v>4</v>
      </c>
      <c r="B10" s="277"/>
      <c r="C10" s="181"/>
      <c r="D10" s="181"/>
      <c r="E10" s="181"/>
      <c r="F10" s="181"/>
      <c r="G10" s="272" t="str">
        <f>TONGQUAN!D8</f>
        <v>Standard Chartered Bank (Vietnam) Limited</v>
      </c>
      <c r="H10" s="272"/>
      <c r="I10" s="272"/>
      <c r="J10" s="272"/>
      <c r="K10" s="180"/>
    </row>
    <row r="11" spans="1:11" ht="15" customHeight="1">
      <c r="A11" s="269" t="s">
        <v>5</v>
      </c>
      <c r="B11" s="270"/>
      <c r="C11" s="181"/>
      <c r="D11" s="181"/>
      <c r="E11" s="181"/>
      <c r="F11" s="181"/>
      <c r="G11" s="271" t="str">
        <f>TONGQUAN!D9</f>
        <v>Quỹ Đầu tư Trái phiếu Gia tăng Thu nhập Cố định DC</v>
      </c>
      <c r="H11" s="271"/>
      <c r="I11" s="271"/>
      <c r="J11" s="271"/>
      <c r="K11" s="180"/>
    </row>
    <row r="12" spans="1:11" ht="15" customHeight="1">
      <c r="A12" s="182" t="s">
        <v>545</v>
      </c>
      <c r="B12" s="183"/>
      <c r="C12" s="181"/>
      <c r="D12" s="181"/>
      <c r="E12" s="181"/>
      <c r="F12" s="181"/>
      <c r="G12" s="272" t="str">
        <f>TONGQUAN!D10</f>
        <v>DC Income Plus Bond Fund (DCIP)</v>
      </c>
      <c r="H12" s="272"/>
      <c r="I12" s="272"/>
      <c r="J12" s="272"/>
      <c r="K12" s="180"/>
    </row>
    <row r="13" spans="1:11" ht="15" customHeight="1">
      <c r="A13" s="184" t="s">
        <v>7</v>
      </c>
      <c r="B13" s="185"/>
      <c r="C13" s="181"/>
      <c r="D13" s="181"/>
      <c r="E13" s="181"/>
      <c r="F13" s="181"/>
      <c r="G13" s="271" t="str">
        <f>TONGQUAN!D11</f>
        <v>Ngày 07 tháng 04 năm 2022</v>
      </c>
      <c r="H13" s="271"/>
      <c r="I13" s="271"/>
      <c r="J13" s="271"/>
      <c r="K13" s="180"/>
    </row>
    <row r="14" spans="1:11">
      <c r="A14" s="186" t="s">
        <v>8</v>
      </c>
      <c r="B14" s="186"/>
      <c r="C14" s="181"/>
      <c r="D14" s="181"/>
      <c r="E14" s="181"/>
      <c r="F14" s="181"/>
      <c r="G14" s="273" t="str">
        <f>TONGQUAN!D12</f>
        <v>07 Apr 2022</v>
      </c>
      <c r="H14" s="273"/>
      <c r="I14" s="273"/>
      <c r="J14" s="273"/>
      <c r="K14" s="180"/>
    </row>
    <row r="15" spans="1:11">
      <c r="A15" s="217" t="s">
        <v>817</v>
      </c>
      <c r="B15" s="218" t="s">
        <v>818</v>
      </c>
      <c r="C15" s="181"/>
      <c r="D15" s="181"/>
      <c r="E15" s="181"/>
      <c r="F15" s="181"/>
      <c r="G15" s="221"/>
      <c r="H15" s="221"/>
      <c r="I15" s="221"/>
      <c r="J15" s="221"/>
      <c r="K15" s="180"/>
    </row>
    <row r="16" spans="1:11">
      <c r="A16" s="217" t="s">
        <v>54</v>
      </c>
      <c r="B16" s="218" t="s">
        <v>566</v>
      </c>
      <c r="C16" s="180"/>
      <c r="D16" s="180"/>
      <c r="E16" s="180"/>
      <c r="F16" s="180"/>
      <c r="G16" s="180"/>
      <c r="H16" s="180"/>
      <c r="I16" s="180"/>
      <c r="J16" s="180"/>
      <c r="K16" s="180"/>
    </row>
    <row r="17" spans="1:11" s="188" customFormat="1" ht="37.5" customHeight="1">
      <c r="A17" s="265" t="s">
        <v>185</v>
      </c>
      <c r="B17" s="265" t="s">
        <v>546</v>
      </c>
      <c r="C17" s="274" t="s">
        <v>44</v>
      </c>
      <c r="D17" s="265" t="s">
        <v>547</v>
      </c>
      <c r="E17" s="265" t="s">
        <v>548</v>
      </c>
      <c r="F17" s="265" t="s">
        <v>549</v>
      </c>
      <c r="G17" s="265" t="s">
        <v>550</v>
      </c>
      <c r="H17" s="267" t="s">
        <v>551</v>
      </c>
      <c r="I17" s="268"/>
      <c r="J17" s="267" t="s">
        <v>552</v>
      </c>
      <c r="K17" s="268"/>
    </row>
    <row r="18" spans="1:11" s="188" customFormat="1" ht="73.5" customHeight="1">
      <c r="A18" s="266"/>
      <c r="B18" s="266"/>
      <c r="C18" s="275"/>
      <c r="D18" s="266"/>
      <c r="E18" s="266"/>
      <c r="F18" s="266"/>
      <c r="G18" s="266"/>
      <c r="H18" s="189" t="s">
        <v>553</v>
      </c>
      <c r="I18" s="189" t="s">
        <v>554</v>
      </c>
      <c r="J18" s="189" t="s">
        <v>555</v>
      </c>
      <c r="K18" s="189" t="s">
        <v>554</v>
      </c>
    </row>
    <row r="19" spans="1:11" s="188" customFormat="1" ht="47.25" customHeight="1">
      <c r="A19" s="190" t="s">
        <v>338</v>
      </c>
      <c r="B19" s="191" t="s">
        <v>567</v>
      </c>
      <c r="C19" s="190"/>
      <c r="D19" s="192"/>
      <c r="E19" s="192"/>
      <c r="F19" s="193"/>
      <c r="G19" s="194"/>
      <c r="H19" s="191"/>
      <c r="I19" s="195"/>
      <c r="J19" s="196"/>
      <c r="K19" s="197"/>
    </row>
    <row r="20" spans="1:11" s="188" customFormat="1" ht="45.75" customHeight="1">
      <c r="A20" s="190" t="s">
        <v>41</v>
      </c>
      <c r="B20" s="191" t="s">
        <v>568</v>
      </c>
      <c r="C20" s="190"/>
      <c r="D20" s="193"/>
      <c r="E20" s="193"/>
      <c r="F20" s="193"/>
      <c r="G20" s="194"/>
      <c r="H20" s="191"/>
      <c r="I20" s="195"/>
      <c r="J20" s="191"/>
      <c r="K20" s="195"/>
    </row>
    <row r="21" spans="1:11" s="188" customFormat="1" ht="45.75" customHeight="1">
      <c r="A21" s="190" t="s">
        <v>355</v>
      </c>
      <c r="B21" s="191" t="s">
        <v>569</v>
      </c>
      <c r="C21" s="190"/>
      <c r="D21" s="193"/>
      <c r="E21" s="193"/>
      <c r="F21" s="193"/>
      <c r="G21" s="192"/>
      <c r="H21" s="191"/>
      <c r="I21" s="198"/>
      <c r="J21" s="191"/>
      <c r="K21" s="198"/>
    </row>
    <row r="22" spans="1:11" s="188" customFormat="1" ht="44.25" customHeight="1">
      <c r="A22" s="190" t="s">
        <v>47</v>
      </c>
      <c r="B22" s="191" t="s">
        <v>570</v>
      </c>
      <c r="C22" s="190"/>
      <c r="D22" s="193"/>
      <c r="E22" s="193"/>
      <c r="F22" s="193"/>
      <c r="G22" s="194"/>
      <c r="H22" s="191"/>
      <c r="I22" s="195"/>
      <c r="J22" s="191"/>
      <c r="K22" s="195"/>
    </row>
    <row r="23" spans="1:11" s="188" customFormat="1" ht="44.25" customHeight="1">
      <c r="A23" s="190" t="s">
        <v>556</v>
      </c>
      <c r="B23" s="191" t="s">
        <v>571</v>
      </c>
      <c r="C23" s="190"/>
      <c r="D23" s="193"/>
      <c r="E23" s="193"/>
      <c r="F23" s="193"/>
      <c r="G23" s="194"/>
      <c r="H23" s="191"/>
      <c r="I23" s="195"/>
      <c r="J23" s="191"/>
      <c r="K23" s="195"/>
    </row>
    <row r="24" spans="1:11" s="188" customFormat="1" ht="57.75" customHeight="1">
      <c r="A24" s="190" t="s">
        <v>380</v>
      </c>
      <c r="B24" s="219" t="s">
        <v>572</v>
      </c>
      <c r="C24" s="190"/>
      <c r="D24" s="193"/>
      <c r="E24" s="193"/>
      <c r="F24" s="193"/>
      <c r="G24" s="194"/>
      <c r="H24" s="191"/>
      <c r="I24" s="195"/>
      <c r="J24" s="191"/>
      <c r="K24" s="195"/>
    </row>
    <row r="25" spans="1:11" s="188" customFormat="1" ht="44.25" customHeight="1">
      <c r="A25" s="190" t="s">
        <v>53</v>
      </c>
      <c r="B25" s="191" t="s">
        <v>573</v>
      </c>
      <c r="C25" s="190"/>
      <c r="D25" s="193"/>
      <c r="E25" s="193"/>
      <c r="F25" s="193"/>
      <c r="G25" s="194"/>
      <c r="H25" s="191"/>
      <c r="I25" s="195"/>
      <c r="J25" s="191"/>
      <c r="K25" s="195"/>
    </row>
    <row r="26" spans="1:11" s="188" customFormat="1" ht="51" customHeight="1">
      <c r="A26" s="190" t="s">
        <v>447</v>
      </c>
      <c r="B26" s="191" t="s">
        <v>574</v>
      </c>
      <c r="C26" s="190"/>
      <c r="D26" s="193"/>
      <c r="E26" s="193"/>
      <c r="F26" s="193"/>
      <c r="G26" s="194"/>
      <c r="H26" s="191"/>
      <c r="I26" s="195"/>
      <c r="J26" s="191"/>
      <c r="K26" s="195"/>
    </row>
    <row r="27" spans="1:11" s="188" customFormat="1" ht="44.25" customHeight="1">
      <c r="A27" s="190" t="s">
        <v>54</v>
      </c>
      <c r="B27" s="191" t="s">
        <v>573</v>
      </c>
      <c r="C27" s="190"/>
      <c r="D27" s="193"/>
      <c r="E27" s="193"/>
      <c r="F27" s="193"/>
      <c r="G27" s="194"/>
      <c r="H27" s="191"/>
      <c r="I27" s="195"/>
      <c r="J27" s="191"/>
      <c r="K27" s="195"/>
    </row>
    <row r="28" spans="1:11" s="188" customFormat="1" ht="44.25" customHeight="1">
      <c r="A28" s="190" t="s">
        <v>557</v>
      </c>
      <c r="B28" s="191" t="s">
        <v>575</v>
      </c>
      <c r="C28" s="190"/>
      <c r="D28" s="193"/>
      <c r="E28" s="193"/>
      <c r="F28" s="193"/>
      <c r="G28" s="194"/>
      <c r="H28" s="191"/>
      <c r="I28" s="195"/>
      <c r="J28" s="191"/>
      <c r="K28" s="195"/>
    </row>
    <row r="29" spans="1:11" s="188" customFormat="1" ht="12.5">
      <c r="A29" s="199"/>
      <c r="B29" s="200"/>
      <c r="C29" s="200"/>
      <c r="D29" s="193"/>
      <c r="E29" s="193"/>
      <c r="F29" s="193"/>
      <c r="G29" s="194"/>
      <c r="H29" s="191"/>
      <c r="I29" s="195"/>
      <c r="J29" s="196"/>
      <c r="K29" s="197"/>
    </row>
    <row r="30" spans="1:11" s="188" customFormat="1" ht="12.5">
      <c r="A30" s="201"/>
      <c r="B30" s="202"/>
      <c r="C30" s="202"/>
      <c r="D30" s="202"/>
      <c r="E30" s="202"/>
      <c r="F30" s="202"/>
      <c r="G30" s="202"/>
      <c r="H30" s="202"/>
      <c r="I30" s="202"/>
      <c r="J30" s="202"/>
      <c r="K30" s="202"/>
    </row>
    <row r="31" spans="1:11" s="188" customFormat="1" ht="12.5">
      <c r="A31" s="201"/>
      <c r="B31" s="202"/>
      <c r="C31" s="202"/>
      <c r="D31" s="202"/>
      <c r="E31" s="202"/>
      <c r="F31" s="202"/>
      <c r="G31" s="202"/>
      <c r="H31" s="202"/>
      <c r="I31" s="202"/>
      <c r="J31" s="202"/>
      <c r="K31" s="202"/>
    </row>
    <row r="32" spans="1:11" s="188" customFormat="1" ht="12.5">
      <c r="A32" s="201"/>
      <c r="B32" s="202"/>
      <c r="C32" s="202"/>
      <c r="D32" s="202"/>
      <c r="E32" s="202"/>
      <c r="F32" s="202"/>
      <c r="G32" s="202"/>
      <c r="H32" s="202"/>
      <c r="I32" s="202"/>
      <c r="J32" s="202"/>
      <c r="K32" s="202"/>
    </row>
    <row r="33" spans="1:11" s="188" customFormat="1" ht="12.5">
      <c r="A33" s="203" t="s">
        <v>10</v>
      </c>
      <c r="B33" s="204"/>
      <c r="C33" s="205"/>
      <c r="D33" s="202"/>
      <c r="E33" s="202"/>
      <c r="F33" s="202"/>
      <c r="G33" s="202"/>
      <c r="H33" s="202"/>
      <c r="I33" s="206" t="s">
        <v>11</v>
      </c>
      <c r="J33" s="202"/>
      <c r="K33" s="202"/>
    </row>
    <row r="34" spans="1:11" s="188" customFormat="1" ht="12.5">
      <c r="A34" s="207" t="s">
        <v>12</v>
      </c>
      <c r="B34" s="204"/>
      <c r="C34" s="205"/>
      <c r="D34" s="202"/>
      <c r="E34" s="202"/>
      <c r="F34" s="202"/>
      <c r="G34" s="202"/>
      <c r="H34" s="202"/>
      <c r="I34" s="208" t="s">
        <v>13</v>
      </c>
      <c r="J34" s="202"/>
      <c r="K34" s="202"/>
    </row>
    <row r="35" spans="1:11">
      <c r="A35" s="204"/>
      <c r="B35" s="204"/>
      <c r="C35" s="205"/>
      <c r="D35" s="180"/>
      <c r="E35" s="180"/>
      <c r="F35" s="180"/>
      <c r="G35" s="180"/>
      <c r="H35" s="180"/>
      <c r="I35" s="205"/>
      <c r="J35" s="180"/>
      <c r="K35" s="180"/>
    </row>
    <row r="36" spans="1:11">
      <c r="A36" s="204"/>
      <c r="B36" s="204"/>
      <c r="C36" s="205"/>
      <c r="D36" s="180"/>
      <c r="E36" s="180"/>
      <c r="F36" s="180"/>
      <c r="G36" s="180"/>
      <c r="H36" s="180"/>
      <c r="I36" s="205"/>
      <c r="J36" s="180"/>
      <c r="K36" s="180"/>
    </row>
    <row r="37" spans="1:11">
      <c r="A37" s="204"/>
      <c r="B37" s="204"/>
      <c r="C37" s="205"/>
      <c r="D37" s="180"/>
      <c r="E37" s="180"/>
      <c r="F37" s="180"/>
      <c r="G37" s="180"/>
      <c r="H37" s="180"/>
      <c r="I37" s="205"/>
      <c r="J37" s="180"/>
      <c r="K37" s="180"/>
    </row>
    <row r="38" spans="1:11">
      <c r="A38" s="204"/>
      <c r="B38" s="204"/>
      <c r="C38" s="205"/>
      <c r="D38" s="180"/>
      <c r="E38" s="180"/>
      <c r="F38" s="180"/>
      <c r="G38" s="180"/>
      <c r="H38" s="180"/>
      <c r="I38" s="205"/>
      <c r="J38" s="180"/>
      <c r="K38" s="180"/>
    </row>
    <row r="39" spans="1:11">
      <c r="A39" s="204"/>
      <c r="B39" s="204"/>
      <c r="C39" s="205"/>
      <c r="D39" s="180"/>
      <c r="E39" s="180"/>
      <c r="F39" s="180"/>
      <c r="G39" s="180"/>
      <c r="H39" s="180"/>
      <c r="I39" s="205"/>
      <c r="J39" s="180"/>
      <c r="K39" s="180"/>
    </row>
    <row r="40" spans="1:11">
      <c r="A40" s="204"/>
      <c r="B40" s="204"/>
      <c r="C40" s="205"/>
      <c r="D40" s="180"/>
      <c r="E40" s="180"/>
      <c r="F40" s="180"/>
      <c r="G40" s="180"/>
      <c r="H40" s="180"/>
      <c r="I40" s="205"/>
      <c r="J40" s="180"/>
      <c r="K40" s="180"/>
    </row>
    <row r="41" spans="1:11">
      <c r="A41" s="204"/>
      <c r="B41" s="204"/>
      <c r="C41" s="205"/>
      <c r="D41" s="180"/>
      <c r="E41" s="180"/>
      <c r="F41" s="180"/>
      <c r="G41" s="180"/>
      <c r="H41" s="180"/>
      <c r="I41" s="205"/>
      <c r="J41" s="180"/>
      <c r="K41" s="180"/>
    </row>
    <row r="42" spans="1:11">
      <c r="A42" s="204"/>
      <c r="B42" s="204"/>
      <c r="C42" s="205"/>
      <c r="D42" s="180"/>
      <c r="E42" s="180"/>
      <c r="F42" s="180"/>
      <c r="G42" s="180"/>
      <c r="H42" s="180"/>
      <c r="I42" s="205"/>
      <c r="J42" s="180"/>
      <c r="K42" s="180"/>
    </row>
    <row r="43" spans="1:11">
      <c r="A43" s="209"/>
      <c r="B43" s="209"/>
      <c r="C43" s="210"/>
      <c r="D43" s="211"/>
      <c r="E43" s="180"/>
      <c r="F43" s="180"/>
      <c r="G43" s="180"/>
      <c r="H43" s="180"/>
      <c r="I43" s="210"/>
      <c r="J43" s="211"/>
      <c r="K43" s="211"/>
    </row>
    <row r="44" spans="1:11">
      <c r="A44" s="203" t="s">
        <v>14</v>
      </c>
      <c r="B44" s="204"/>
      <c r="C44" s="205"/>
      <c r="D44" s="180"/>
      <c r="E44" s="180"/>
      <c r="F44" s="180"/>
      <c r="G44" s="180"/>
      <c r="H44" s="180"/>
      <c r="I44" s="206" t="str">
        <f>TONGQUAN!F19</f>
        <v>Công ty Cổ phần Quản lý Quỹ Đầu tư Dragon Capital Việt Nam</v>
      </c>
      <c r="J44" s="180"/>
      <c r="K44" s="180"/>
    </row>
    <row r="45" spans="1:11">
      <c r="A45" s="203" t="str">
        <f>TONGQUAN!C20</f>
        <v>Bùi Thị Huyền Trang</v>
      </c>
      <c r="B45" s="204"/>
      <c r="C45" s="205"/>
      <c r="D45" s="180"/>
      <c r="E45" s="180"/>
      <c r="F45" s="180"/>
      <c r="G45" s="180"/>
      <c r="H45" s="180"/>
      <c r="I45" s="206" t="str">
        <f>TONGQUAN!F20</f>
        <v>Nguyễn Minh Đăng Khánh</v>
      </c>
      <c r="J45" s="180"/>
      <c r="K45" s="180"/>
    </row>
    <row r="46" spans="1:11">
      <c r="A46" s="204" t="str">
        <f>TONGQUAN!C21</f>
        <v>Phó phòng Dịch vụ Quản trị và Giám sát Quỹ</v>
      </c>
      <c r="B46" s="204"/>
      <c r="C46" s="205"/>
      <c r="D46" s="180"/>
      <c r="E46" s="180"/>
      <c r="F46" s="180"/>
      <c r="G46" s="180"/>
      <c r="H46" s="180"/>
      <c r="I46" s="205" t="str">
        <f>TONGQUAN!F21</f>
        <v>Giám đốc điều hành Nghiệp vụ hỗ trợ đầu tư</v>
      </c>
      <c r="J46" s="180"/>
      <c r="K46" s="180"/>
    </row>
    <row r="47" spans="1:11">
      <c r="A47" s="187"/>
      <c r="B47" s="180"/>
      <c r="C47" s="180"/>
      <c r="D47" s="180"/>
      <c r="E47" s="180"/>
      <c r="F47" s="180"/>
      <c r="G47" s="180"/>
      <c r="H47" s="180"/>
      <c r="I47" s="180"/>
      <c r="J47" s="180"/>
      <c r="K47" s="180"/>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2" fitToHeight="2" orientation="landscape" r:id="rId1"/>
  <headerFooter>
    <oddHeader>&amp;L&amp;"Arial"&amp;9&amp;K317100PUBLIC&amp;1#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topLeftCell="A11" zoomScale="95" zoomScaleNormal="100" zoomScaleSheetLayoutView="95" workbookViewId="0">
      <selection activeCell="C19" sqref="C19:C49"/>
    </sheetView>
  </sheetViews>
  <sheetFormatPr defaultColWidth="8.7265625" defaultRowHeight="12.5"/>
  <cols>
    <col min="1" max="1" width="8.7265625" style="59"/>
    <col min="2" max="2" width="56.81640625" style="59" customWidth="1"/>
    <col min="3" max="3" width="10.7265625" style="59" bestFit="1" customWidth="1"/>
    <col min="4" max="4" width="25.81640625" style="59" customWidth="1"/>
    <col min="5" max="5" width="25.453125" style="59" customWidth="1"/>
    <col min="6" max="6" width="8.453125" style="104" customWidth="1"/>
    <col min="7" max="16384" width="8.7265625" style="104"/>
  </cols>
  <sheetData>
    <row r="1" spans="1:6" ht="30" customHeight="1">
      <c r="A1" s="253" t="s">
        <v>814</v>
      </c>
      <c r="B1" s="253"/>
      <c r="C1" s="253"/>
      <c r="D1" s="253"/>
      <c r="E1" s="253"/>
      <c r="F1" s="112"/>
    </row>
    <row r="2" spans="1:6" ht="50.15" customHeight="1">
      <c r="A2" s="254" t="s">
        <v>846</v>
      </c>
      <c r="B2" s="254"/>
      <c r="C2" s="254"/>
      <c r="D2" s="254"/>
      <c r="E2" s="254"/>
      <c r="F2" s="113"/>
    </row>
    <row r="3" spans="1:6" ht="13">
      <c r="A3" s="255" t="s">
        <v>816</v>
      </c>
      <c r="B3" s="255"/>
      <c r="C3" s="255"/>
      <c r="D3" s="255"/>
      <c r="E3" s="255"/>
      <c r="F3" s="112"/>
    </row>
    <row r="4" spans="1:6" ht="20.65" customHeight="1">
      <c r="A4" s="255"/>
      <c r="B4" s="255"/>
      <c r="C4" s="255"/>
      <c r="D4" s="255"/>
      <c r="E4" s="255"/>
      <c r="F4" s="112"/>
    </row>
    <row r="5" spans="1:6" ht="16.899999999999999" customHeight="1">
      <c r="A5" s="256" t="str">
        <f>TONGQUAN!C2</f>
        <v>Quý I năm 2022
/ Quarter I 2022</v>
      </c>
      <c r="B5" s="256"/>
      <c r="C5" s="256"/>
      <c r="D5" s="256"/>
      <c r="E5" s="256"/>
      <c r="F5" s="114"/>
    </row>
    <row r="7" spans="1:6" ht="16.899999999999999" customHeight="1">
      <c r="A7" s="72" t="s">
        <v>2</v>
      </c>
      <c r="C7" s="264" t="str">
        <f>TONGQUAN!D5</f>
        <v>Công ty Cổ phần Quản lý Quỹ Đầu tư Dragon Capital Việt Nam</v>
      </c>
      <c r="D7" s="264"/>
      <c r="E7" s="264"/>
    </row>
    <row r="8" spans="1:6" ht="16.899999999999999" customHeight="1">
      <c r="A8" s="59" t="s">
        <v>40</v>
      </c>
      <c r="C8" s="263" t="str">
        <f>TONGQUAN!D6</f>
        <v>Dragon Capital Vietfund Management Joint Stock Company</v>
      </c>
      <c r="D8" s="263"/>
      <c r="E8" s="263"/>
    </row>
    <row r="9" spans="1:6" ht="16.899999999999999" customHeight="1">
      <c r="A9" s="72" t="s">
        <v>3</v>
      </c>
      <c r="C9" s="264" t="str">
        <f>TONGQUAN!D7</f>
        <v>Ngân hàng TNHH Một thành viên Standard Chartered (Việt Nam)</v>
      </c>
      <c r="D9" s="264"/>
      <c r="E9" s="264"/>
    </row>
    <row r="10" spans="1:6" ht="16.899999999999999" customHeight="1">
      <c r="A10" s="59" t="s">
        <v>4</v>
      </c>
      <c r="C10" s="263" t="str">
        <f>TONGQUAN!D8</f>
        <v>Standard Chartered Bank (Vietnam) Limited</v>
      </c>
      <c r="D10" s="263"/>
      <c r="E10" s="263"/>
    </row>
    <row r="11" spans="1:6" ht="16.899999999999999" customHeight="1">
      <c r="A11" s="72" t="s">
        <v>5</v>
      </c>
      <c r="C11" s="264" t="str">
        <f>TONGQUAN!D9</f>
        <v>Quỹ Đầu tư Trái phiếu Gia tăng Thu nhập Cố định DC</v>
      </c>
      <c r="D11" s="264"/>
      <c r="E11" s="264"/>
    </row>
    <row r="12" spans="1:6" ht="16.899999999999999" customHeight="1">
      <c r="A12" s="59" t="s">
        <v>6</v>
      </c>
      <c r="C12" s="263" t="str">
        <f>TONGQUAN!D10</f>
        <v>DC Income Plus Bond Fund (DCIP)</v>
      </c>
      <c r="D12" s="263"/>
      <c r="E12" s="263"/>
    </row>
    <row r="13" spans="1:6" ht="16.899999999999999" customHeight="1">
      <c r="A13" s="72" t="s">
        <v>7</v>
      </c>
      <c r="C13" s="264" t="str">
        <f>TONGQUAN!D11</f>
        <v>Ngày 07 tháng 04 năm 2022</v>
      </c>
      <c r="D13" s="264"/>
      <c r="E13" s="264"/>
    </row>
    <row r="14" spans="1:6" ht="16.899999999999999" customHeight="1">
      <c r="A14" s="59" t="s">
        <v>8</v>
      </c>
      <c r="C14" s="263" t="str">
        <f>TONGQUAN!D12</f>
        <v>07 Apr 2022</v>
      </c>
      <c r="D14" s="263"/>
      <c r="E14" s="263"/>
    </row>
    <row r="16" spans="1:6" ht="16.899999999999999" customHeight="1">
      <c r="A16" s="73" t="s">
        <v>817</v>
      </c>
      <c r="B16" s="74" t="s">
        <v>818</v>
      </c>
    </row>
    <row r="17" spans="1:5" ht="16.899999999999999" customHeight="1">
      <c r="A17" s="73" t="s">
        <v>55</v>
      </c>
      <c r="B17" s="74" t="s">
        <v>289</v>
      </c>
    </row>
    <row r="18" spans="1:5" ht="42" customHeight="1">
      <c r="A18" s="105" t="s">
        <v>42</v>
      </c>
      <c r="B18" s="105" t="s">
        <v>290</v>
      </c>
      <c r="C18" s="105" t="s">
        <v>44</v>
      </c>
      <c r="D18" s="105" t="str">
        <f>BCKetQuaHoatDong_06028!D18</f>
        <v>Quý I năm 2022
Quarter I 2022</v>
      </c>
      <c r="E18" s="105" t="str">
        <f>BCKetQuaHoatDong_06028!E18</f>
        <v>Quý IV năm 2021
Quarter IV 2021</v>
      </c>
    </row>
    <row r="19" spans="1:5" s="118" customFormat="1" ht="39" customHeight="1">
      <c r="A19" s="115" t="s">
        <v>41</v>
      </c>
      <c r="B19" s="116" t="s">
        <v>84</v>
      </c>
      <c r="C19" s="117"/>
      <c r="D19" s="225"/>
      <c r="E19" s="225"/>
    </row>
    <row r="20" spans="1:5" ht="58.5" customHeight="1">
      <c r="A20" s="119">
        <v>1</v>
      </c>
      <c r="B20" s="45" t="s">
        <v>852</v>
      </c>
      <c r="C20" s="120"/>
      <c r="D20" s="225">
        <v>1.1836568158350901E-2</v>
      </c>
      <c r="E20" s="225">
        <v>1.20995276792474E-2</v>
      </c>
    </row>
    <row r="21" spans="1:5" ht="55.5" customHeight="1">
      <c r="A21" s="119">
        <v>2</v>
      </c>
      <c r="B21" s="45" t="s">
        <v>853</v>
      </c>
      <c r="C21" s="120"/>
      <c r="D21" s="225">
        <v>1.3450863988663053E-3</v>
      </c>
      <c r="E21" s="225">
        <v>1.34144111291453E-3</v>
      </c>
    </row>
    <row r="22" spans="1:5" ht="97.5" customHeight="1">
      <c r="A22" s="119">
        <v>3</v>
      </c>
      <c r="B22" s="45" t="s">
        <v>854</v>
      </c>
      <c r="C22" s="120"/>
      <c r="D22" s="225">
        <v>2.1108338045655365E-3</v>
      </c>
      <c r="E22" s="225">
        <v>2.1368789539875799E-3</v>
      </c>
    </row>
    <row r="23" spans="1:5" ht="50">
      <c r="A23" s="119">
        <v>4</v>
      </c>
      <c r="B23" s="45" t="s">
        <v>291</v>
      </c>
      <c r="C23" s="120"/>
      <c r="D23" s="225">
        <v>3.3504389742326399E-4</v>
      </c>
      <c r="E23" s="225">
        <v>3.6572508562348802E-4</v>
      </c>
    </row>
    <row r="24" spans="1:5" ht="50">
      <c r="A24" s="220">
        <v>5</v>
      </c>
      <c r="B24" s="45" t="s">
        <v>855</v>
      </c>
      <c r="C24" s="120"/>
      <c r="D24" s="233"/>
      <c r="E24" s="233"/>
    </row>
    <row r="25" spans="1:5" ht="75">
      <c r="A25" s="220">
        <v>6</v>
      </c>
      <c r="B25" s="45" t="s">
        <v>856</v>
      </c>
      <c r="C25" s="120"/>
      <c r="D25" s="233"/>
      <c r="E25" s="233"/>
    </row>
    <row r="26" spans="1:5" ht="79.5" customHeight="1">
      <c r="A26" s="119">
        <v>7</v>
      </c>
      <c r="B26" s="45" t="s">
        <v>292</v>
      </c>
      <c r="C26" s="120"/>
      <c r="D26" s="225">
        <v>4.24627817190485E-4</v>
      </c>
      <c r="E26" s="225">
        <v>7.5624905760671602E-4</v>
      </c>
    </row>
    <row r="27" spans="1:5" ht="39" customHeight="1">
      <c r="A27" s="119">
        <v>8</v>
      </c>
      <c r="B27" s="45" t="s">
        <v>857</v>
      </c>
      <c r="C27" s="120"/>
      <c r="D27" s="225">
        <v>1.6511433252006401E-2</v>
      </c>
      <c r="E27" s="225">
        <v>1.7124803821638002E-2</v>
      </c>
    </row>
    <row r="28" spans="1:5" ht="82.5" customHeight="1">
      <c r="A28" s="119">
        <v>9</v>
      </c>
      <c r="B28" s="45" t="s">
        <v>858</v>
      </c>
      <c r="C28" s="120"/>
      <c r="D28" s="225">
        <v>0.77044690510903802</v>
      </c>
      <c r="E28" s="225">
        <v>1.0064477173478299</v>
      </c>
    </row>
    <row r="29" spans="1:5" ht="82.5" customHeight="1">
      <c r="A29" s="220">
        <v>10</v>
      </c>
      <c r="B29" s="45" t="s">
        <v>859</v>
      </c>
      <c r="C29" s="120"/>
      <c r="D29" s="225"/>
      <c r="E29" s="225"/>
    </row>
    <row r="30" spans="1:5" ht="39" customHeight="1">
      <c r="A30" s="115" t="s">
        <v>47</v>
      </c>
      <c r="B30" s="116" t="s">
        <v>85</v>
      </c>
      <c r="C30" s="117"/>
      <c r="D30" s="121"/>
      <c r="E30" s="121"/>
    </row>
    <row r="31" spans="1:5" ht="40.9" customHeight="1">
      <c r="A31" s="285">
        <v>1</v>
      </c>
      <c r="B31" s="45" t="s">
        <v>866</v>
      </c>
      <c r="C31" s="120"/>
      <c r="D31" s="121">
        <v>280782927100</v>
      </c>
      <c r="E31" s="121">
        <v>291320058500</v>
      </c>
    </row>
    <row r="32" spans="1:5" ht="42.4" customHeight="1">
      <c r="A32" s="285"/>
      <c r="B32" s="45" t="s">
        <v>867</v>
      </c>
      <c r="C32" s="120"/>
      <c r="D32" s="121">
        <v>280782927100</v>
      </c>
      <c r="E32" s="121">
        <v>291320058500</v>
      </c>
    </row>
    <row r="33" spans="1:5" s="118" customFormat="1" ht="44.65" customHeight="1">
      <c r="A33" s="285"/>
      <c r="B33" s="45" t="s">
        <v>860</v>
      </c>
      <c r="C33" s="120"/>
      <c r="D33" s="123">
        <v>28078292.710000001</v>
      </c>
      <c r="E33" s="123">
        <v>29132005.850000001</v>
      </c>
    </row>
    <row r="34" spans="1:5" ht="43.5" customHeight="1">
      <c r="A34" s="285">
        <v>2</v>
      </c>
      <c r="B34" s="45" t="s">
        <v>868</v>
      </c>
      <c r="C34" s="120"/>
      <c r="D34" s="121">
        <v>4615639700</v>
      </c>
      <c r="E34" s="121">
        <v>-10537131400</v>
      </c>
    </row>
    <row r="35" spans="1:5" ht="39" customHeight="1">
      <c r="A35" s="285"/>
      <c r="B35" s="45" t="s">
        <v>86</v>
      </c>
      <c r="C35" s="120"/>
      <c r="D35" s="123">
        <v>461563.97</v>
      </c>
      <c r="E35" s="123">
        <v>-1053713.1399999999</v>
      </c>
    </row>
    <row r="36" spans="1:5" ht="39" customHeight="1">
      <c r="A36" s="285"/>
      <c r="B36" s="45" t="s">
        <v>87</v>
      </c>
      <c r="C36" s="120"/>
      <c r="D36" s="121">
        <v>4615639700</v>
      </c>
      <c r="E36" s="121">
        <v>-10537131400</v>
      </c>
    </row>
    <row r="37" spans="1:5" ht="39" customHeight="1">
      <c r="A37" s="285"/>
      <c r="B37" s="45" t="s">
        <v>861</v>
      </c>
      <c r="C37" s="120"/>
      <c r="D37" s="122">
        <v>1601024.99</v>
      </c>
      <c r="E37" s="122">
        <v>622572.4</v>
      </c>
    </row>
    <row r="38" spans="1:5" ht="39" customHeight="1">
      <c r="A38" s="285"/>
      <c r="B38" s="45" t="s">
        <v>246</v>
      </c>
      <c r="C38" s="120"/>
      <c r="D38" s="121">
        <v>16010249900</v>
      </c>
      <c r="E38" s="121">
        <v>6225724000</v>
      </c>
    </row>
    <row r="39" spans="1:5" ht="39" customHeight="1">
      <c r="A39" s="285"/>
      <c r="B39" s="45" t="s">
        <v>869</v>
      </c>
      <c r="C39" s="120"/>
      <c r="D39" s="123">
        <v>-1139461.02</v>
      </c>
      <c r="E39" s="123">
        <v>-1676285.54</v>
      </c>
    </row>
    <row r="40" spans="1:5" ht="44.65" customHeight="1">
      <c r="A40" s="285"/>
      <c r="B40" s="45" t="s">
        <v>247</v>
      </c>
      <c r="C40" s="120"/>
      <c r="D40" s="121">
        <v>-11394610200</v>
      </c>
      <c r="E40" s="121">
        <v>-16762855400</v>
      </c>
    </row>
    <row r="41" spans="1:5" ht="39" customHeight="1">
      <c r="A41" s="285">
        <v>3</v>
      </c>
      <c r="B41" s="45" t="s">
        <v>870</v>
      </c>
      <c r="C41" s="120"/>
      <c r="D41" s="121">
        <v>285398566800</v>
      </c>
      <c r="E41" s="121">
        <v>280782927100</v>
      </c>
    </row>
    <row r="42" spans="1:5" ht="50">
      <c r="A42" s="285"/>
      <c r="B42" s="45" t="s">
        <v>862</v>
      </c>
      <c r="C42" s="120"/>
      <c r="D42" s="121">
        <v>285398566800</v>
      </c>
      <c r="E42" s="121">
        <v>280782927100</v>
      </c>
    </row>
    <row r="43" spans="1:5" ht="39" customHeight="1">
      <c r="A43" s="285"/>
      <c r="B43" s="45" t="s">
        <v>863</v>
      </c>
      <c r="C43" s="120"/>
      <c r="D43" s="123">
        <v>28539856.68</v>
      </c>
      <c r="E43" s="123">
        <v>28078292.710000001</v>
      </c>
    </row>
    <row r="44" spans="1:5" ht="60" customHeight="1">
      <c r="A44" s="119">
        <v>4</v>
      </c>
      <c r="B44" s="45" t="s">
        <v>88</v>
      </c>
      <c r="C44" s="120"/>
      <c r="D44" s="225">
        <v>0.93626624546875603</v>
      </c>
      <c r="E44" s="225">
        <v>0.95151302274460803</v>
      </c>
    </row>
    <row r="45" spans="1:5" ht="39" customHeight="1">
      <c r="A45" s="119">
        <v>5</v>
      </c>
      <c r="B45" s="45" t="s">
        <v>89</v>
      </c>
      <c r="C45" s="120"/>
      <c r="D45" s="225">
        <v>0.96199999999999997</v>
      </c>
      <c r="E45" s="225">
        <v>0.98280000000000001</v>
      </c>
    </row>
    <row r="46" spans="1:5" ht="39" customHeight="1">
      <c r="A46" s="119">
        <v>6</v>
      </c>
      <c r="B46" s="45" t="s">
        <v>90</v>
      </c>
      <c r="C46" s="120"/>
      <c r="D46" s="225">
        <v>2.0000000000000001E-4</v>
      </c>
      <c r="E46" s="225">
        <v>2.0000000000000001E-4</v>
      </c>
    </row>
    <row r="47" spans="1:5" ht="39" customHeight="1">
      <c r="A47" s="220">
        <v>7</v>
      </c>
      <c r="B47" s="45" t="s">
        <v>248</v>
      </c>
      <c r="C47" s="120"/>
      <c r="D47" s="123">
        <v>9816.6</v>
      </c>
      <c r="E47" s="123">
        <v>9663.41</v>
      </c>
    </row>
    <row r="48" spans="1:5" ht="50">
      <c r="A48" s="119">
        <v>8</v>
      </c>
      <c r="B48" s="45" t="s">
        <v>864</v>
      </c>
      <c r="C48" s="120"/>
      <c r="D48" s="121"/>
      <c r="E48" s="121"/>
    </row>
    <row r="49" spans="1:5" ht="39" customHeight="1">
      <c r="A49" s="119">
        <v>9</v>
      </c>
      <c r="B49" s="45" t="s">
        <v>91</v>
      </c>
      <c r="C49" s="120"/>
      <c r="D49" s="121">
        <v>518</v>
      </c>
      <c r="E49" s="121">
        <v>319</v>
      </c>
    </row>
    <row r="50" spans="1:5" ht="16.899999999999999" customHeight="1">
      <c r="A50" s="98" t="s">
        <v>92</v>
      </c>
    </row>
    <row r="51" spans="1:5" ht="60.4" customHeight="1">
      <c r="A51" s="252" t="s">
        <v>865</v>
      </c>
      <c r="B51" s="252"/>
      <c r="C51" s="252"/>
      <c r="D51" s="252"/>
      <c r="E51" s="252"/>
    </row>
    <row r="52" spans="1:5" ht="28.5" customHeight="1">
      <c r="A52" s="252" t="s">
        <v>93</v>
      </c>
      <c r="B52" s="263"/>
      <c r="C52" s="263"/>
      <c r="D52" s="263"/>
      <c r="E52" s="263"/>
    </row>
    <row r="54" spans="1:5" ht="16.899999999999999" customHeight="1">
      <c r="A54" s="98" t="str">
        <f>TONGQUAN!C16</f>
        <v>Đại diện có thẩm quyền của Ngân hàng giám sát</v>
      </c>
      <c r="D54" s="98" t="str">
        <f>TONGQUAN!F16</f>
        <v>Đại diện có thẩm quyền của Công ty quản lý Quỹ</v>
      </c>
    </row>
    <row r="55" spans="1:5" s="124" customFormat="1" ht="16.899999999999999" customHeight="1">
      <c r="A55" s="99" t="str">
        <f>TONGQUAN!C17</f>
        <v>Authorised Representative of Supervisory Bank</v>
      </c>
      <c r="B55" s="99"/>
      <c r="C55" s="99"/>
      <c r="D55" s="99" t="str">
        <f>TONGQUAN!F17</f>
        <v>Authorised Representative of Fund Management Company</v>
      </c>
      <c r="E55" s="99"/>
    </row>
    <row r="56" spans="1:5" ht="16.899999999999999" customHeight="1"/>
    <row r="57" spans="1:5" ht="16.899999999999999" customHeight="1"/>
    <row r="64" spans="1:5">
      <c r="A64" s="125"/>
      <c r="B64" s="125"/>
      <c r="D64" s="125"/>
      <c r="E64" s="125"/>
    </row>
    <row r="65" spans="1:4" ht="16.899999999999999" customHeight="1">
      <c r="A65" s="98" t="str">
        <f>TONGQUAN!C19</f>
        <v>Ngân hàng TNHH MTV Standard Chartered (Việt Nam)</v>
      </c>
      <c r="D65" s="98" t="str">
        <f>TONGQUAN!F19</f>
        <v>Công ty Cổ phần Quản lý Quỹ Đầu tư Dragon Capital Việt Nam</v>
      </c>
    </row>
    <row r="66" spans="1:4" ht="16.899999999999999" customHeight="1">
      <c r="A66" s="98" t="str">
        <f>TONGQUAN!C20</f>
        <v>Bùi Thị Huyền Trang</v>
      </c>
      <c r="D66" s="98" t="str">
        <f>TONGQUAN!F20</f>
        <v>Nguyễn Minh Đăng Khánh</v>
      </c>
    </row>
    <row r="67" spans="1:4" ht="16.899999999999999" customHeight="1">
      <c r="A67" s="59" t="str">
        <f>TONGQUAN!C21</f>
        <v>Phó phòng Dịch vụ Quản trị và Giám sát Quỹ</v>
      </c>
      <c r="D67" s="59" t="str">
        <f>TONGQUAN!F21</f>
        <v>Giám đốc điều hành Nghiệp vụ hỗ trợ đầu tư</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b80fG1GVhDqE1LOjysdaTH8Oa8k=</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ubxYAdO8oL5+G2gftDUiLWRNtF0=</DigestValue>
    </Reference>
  </SignedInfo>
  <SignatureValue>0/TgEMHAvoYdXf5HwWRWfNFdxYF7eIk+avd/Nf98KarvdrgOYyrOUYOabKDHMU0r95ph7REwrnvV
oe3jqAA60Dr8+TzuQRDGTLm4QoH5/hJDFzoVOwD4PmCK7Kew+qY96jyzd0jeBJ6EQmn8zs2VGYaz
sG+JRoA+c2zU0ILb3LM=</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dzqdt6Iwe4EjoE7juGeZW4YZFc8=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drawing1.xml?ContentType=application/vnd.openxmlformats-officedocument.drawing+xml">
        <DigestMethod Algorithm="http://www.w3.org/2000/09/xmldsig#sha1"/>
        <DigestValue>bWTS6S6kt8H9rvWRR/JuMIaPpCE=</DigestValue>
      </Reference>
      <Reference URI="/xl/drawings/drawing2.xml?ContentType=application/vnd.openxmlformats-officedocument.drawing+xml">
        <DigestMethod Algorithm="http://www.w3.org/2000/09/xmldsig#sha1"/>
        <DigestValue>CJnEay2CEwK9bGK5o+/OjOD2BfQ=</DigestValue>
      </Reference>
      <Reference URI="/xl/drawings/drawing3.xml?ContentType=application/vnd.openxmlformats-officedocument.drawing+xml">
        <DigestMethod Algorithm="http://www.w3.org/2000/09/xmldsig#sha1"/>
        <DigestValue>xdrNwJWpCoc/kg+tTus5LCFCB2c=</DigestValue>
      </Reference>
      <Reference URI="/xl/drawings/drawing4.xml?ContentType=application/vnd.openxmlformats-officedocument.drawing+xml">
        <DigestMethod Algorithm="http://www.w3.org/2000/09/xmldsig#sha1"/>
        <DigestValue>psQlXmT/+EPLmhcme0ozMzP+J88=</DigestValue>
      </Reference>
      <Reference URI="/xl/drawings/drawing5.xml?ContentType=application/vnd.openxmlformats-officedocument.drawing+xml">
        <DigestMethod Algorithm="http://www.w3.org/2000/09/xmldsig#sha1"/>
        <DigestValue>wwoskR46J1CW/TvAqBjrRaiZwU8=</DigestValue>
      </Reference>
      <Reference URI="/xl/drawings/drawing6.xml?ContentType=application/vnd.openxmlformats-officedocument.drawing+xml">
        <DigestMethod Algorithm="http://www.w3.org/2000/09/xmldsig#sha1"/>
        <DigestValue>ZFBpiZNtsNQe5uclyG7mVMcToXE=</DigestValue>
      </Reference>
      <Reference URI="/xl/drawings/drawing7.xml?ContentType=application/vnd.openxmlformats-officedocument.drawing+xml">
        <DigestMethod Algorithm="http://www.w3.org/2000/09/xmldsig#sha1"/>
        <DigestValue>EH8isAEK3zEu1X4XKng0Bm9TvfU=</DigestValue>
      </Reference>
      <Reference URI="/xl/drawings/drawing8.xml?ContentType=application/vnd.openxmlformats-officedocument.drawing+xml">
        <DigestMethod Algorithm="http://www.w3.org/2000/09/xmldsig#sha1"/>
        <DigestValue>mQM0qLXHbY3Z6XJ8AZLAoawd6g0=</DigestValue>
      </Reference>
      <Reference URI="/xl/media/image1.jpeg?ContentType=image/jpeg">
        <DigestMethod Algorithm="http://www.w3.org/2000/09/xmldsig#sha1"/>
        <DigestValue>77p1sErjSfPhywqU9NtAFWjJ6xE=</DigestValue>
      </Reference>
      <Reference URI="/xl/media/image2.jpeg?ContentType=image/jpeg">
        <DigestMethod Algorithm="http://www.w3.org/2000/09/xmldsig#sha1"/>
        <DigestValue>yIHnKIZ0VqoXeQD7rwn6Niuv2jY=</DigestValue>
      </Reference>
      <Reference URI="/xl/media/image3.jpeg?ContentType=image/jpeg">
        <DigestMethod Algorithm="http://www.w3.org/2000/09/xmldsig#sha1"/>
        <DigestValue>tiWbvCguM79ywQQqeceTJGNeg+0=</DigestValue>
      </Reference>
      <Reference URI="/xl/media/image4.jpeg?ContentType=image/jpeg">
        <DigestMethod Algorithm="http://www.w3.org/2000/09/xmldsig#sha1"/>
        <DigestValue>sVfEHYHnT3mbP/pMtGzx0bjS9qE=</DigestValue>
      </Reference>
      <Reference URI="/xl/media/image5.jpeg?ContentType=image/jpeg">
        <DigestMethod Algorithm="http://www.w3.org/2000/09/xmldsig#sha1"/>
        <DigestValue>kD3Ar0Ag/L0/by3CXWU+PwxfB+0=</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9k3QcDOhi4ZWRD2lOjX1GnZx6sY=</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t71+vZj1s+FLRygP6twJuQy9DVw=</DigestValue>
      </Reference>
      <Reference URI="/xl/printerSettings/printerSettings8.bin?ContentType=application/vnd.openxmlformats-officedocument.spreadsheetml.printerSettings">
        <DigestMethod Algorithm="http://www.w3.org/2000/09/xmldsig#sha1"/>
        <DigestValue>QGnm/Jt/MyIECaMOuqEh2rDX4ic=</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2p54LoBfGA6TF2FuDZNCvQTj+Yk=</DigestValue>
      </Reference>
      <Reference URI="/xl/styles.xml?ContentType=application/vnd.openxmlformats-officedocument.spreadsheetml.styles+xml">
        <DigestMethod Algorithm="http://www.w3.org/2000/09/xmldsig#sha1"/>
        <DigestValue>3LTENt7VDQTL8loEx99a8ud/bzU=</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VvPp9FLS7jxFH0DdBWIE3iNMizY=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4iSG7WKvQaUBRst9QTOJ4qsHNxA=</DigestValue>
      </Reference>
      <Reference URI="/xl/worksheets/sheet2.xml?ContentType=application/vnd.openxmlformats-officedocument.spreadsheetml.worksheet+xml">
        <DigestMethod Algorithm="http://www.w3.org/2000/09/xmldsig#sha1"/>
        <DigestValue>Gg9F0pPXbDIW6DmMMfko1HDYjtc=</DigestValue>
      </Reference>
      <Reference URI="/xl/worksheets/sheet3.xml?ContentType=application/vnd.openxmlformats-officedocument.spreadsheetml.worksheet+xml">
        <DigestMethod Algorithm="http://www.w3.org/2000/09/xmldsig#sha1"/>
        <DigestValue>auQ3xTmY4nq2sFBOVO5w8HAnyWw=</DigestValue>
      </Reference>
      <Reference URI="/xl/worksheets/sheet4.xml?ContentType=application/vnd.openxmlformats-officedocument.spreadsheetml.worksheet+xml">
        <DigestMethod Algorithm="http://www.w3.org/2000/09/xmldsig#sha1"/>
        <DigestValue>00gBY8DF4ZeSrqW0la+NdV021XI=</DigestValue>
      </Reference>
      <Reference URI="/xl/worksheets/sheet5.xml?ContentType=application/vnd.openxmlformats-officedocument.spreadsheetml.worksheet+xml">
        <DigestMethod Algorithm="http://www.w3.org/2000/09/xmldsig#sha1"/>
        <DigestValue>hGvMOSaOz6pkk5x0zdGXiDQBH80=</DigestValue>
      </Reference>
      <Reference URI="/xl/worksheets/sheet6.xml?ContentType=application/vnd.openxmlformats-officedocument.spreadsheetml.worksheet+xml">
        <DigestMethod Algorithm="http://www.w3.org/2000/09/xmldsig#sha1"/>
        <DigestValue>aBI2JVPvtgfnrHE+ONXW1MfPSeY=</DigestValue>
      </Reference>
      <Reference URI="/xl/worksheets/sheet7.xml?ContentType=application/vnd.openxmlformats-officedocument.spreadsheetml.worksheet+xml">
        <DigestMethod Algorithm="http://www.w3.org/2000/09/xmldsig#sha1"/>
        <DigestValue>gw1rrsA1lvwHN8BfjJ9wstGsh9s=</DigestValue>
      </Reference>
      <Reference URI="/xl/worksheets/sheet8.xml?ContentType=application/vnd.openxmlformats-officedocument.spreadsheetml.worksheet+xml">
        <DigestMethod Algorithm="http://www.w3.org/2000/09/xmldsig#sha1"/>
        <DigestValue>FCCvxSWiny/bvomrsbEmptdDoQA=</DigestValue>
      </Reference>
      <Reference URI="/xl/worksheets/sheet9.xml?ContentType=application/vnd.openxmlformats-officedocument.spreadsheetml.worksheet+xml">
        <DigestMethod Algorithm="http://www.w3.org/2000/09/xmldsig#sha1"/>
        <DigestValue>w4DdmDlCd3RyanJSMPcUmEQPiWo=</DigestValue>
      </Reference>
    </Manifest>
    <SignatureProperties>
      <SignatureProperty Id="idSignatureTime" Target="#idPackageSignature">
        <mdssi:SignatureTime xmlns:mdssi="http://schemas.openxmlformats.org/package/2006/digital-signature">
          <mdssi:Format>YYYY-MM-DDThh:mm:ssTZD</mdssi:Format>
          <mdssi:Value>2022-04-14T04:14:52Z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2022-04-14T04:14:52Z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TONGQUAN</vt:lpstr>
      <vt:lpstr>BCthunhap</vt:lpstr>
      <vt:lpstr>BCtinhhinhtaichinh</vt:lpstr>
      <vt:lpstr>BCLCTT_06262</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BCLCTT_06262!Print_Area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BCLCTT_06262!Print_Titles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2022-04-14T04:14:48Z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2022-04-14T04:14:48Z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09d7f0f3-d8ff-4c4a-88d4-403bbe62ab9f</vt:lpwstr>
  </property>
  <property fmtid="{D5CDD505-2E9C-101B-9397-08002B2CF9AE}" pid="8" name="MSIP_Label_ebbfc019-7f88-4fb6-96d6-94ffadd4b772_ContentBits">
    <vt:lpwstr>1</vt:lpwstr>
  </property>
</Properties>
</file>